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0740" activeTab="0"/>
  </bookViews>
  <sheets>
    <sheet name="Graph 1 &amp; 2. Accounting graph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<sst xmlns="http://schemas.openxmlformats.org/spreadsheetml/2006/main" count="89" uniqueCount="36">
  <si>
    <t>Initial education (Labour quality)</t>
  </si>
  <si>
    <t>LQ</t>
  </si>
  <si>
    <t>Total Factor Productivity</t>
  </si>
  <si>
    <t>TFP</t>
  </si>
  <si>
    <t xml:space="preserve">Capital Deepening </t>
  </si>
  <si>
    <t>CI</t>
  </si>
  <si>
    <t>Average Hours Worked</t>
  </si>
  <si>
    <t>HW</t>
  </si>
  <si>
    <t>Unemployment Rate</t>
  </si>
  <si>
    <t>Unempl</t>
  </si>
  <si>
    <t xml:space="preserve">55-64 Participation </t>
  </si>
  <si>
    <t>OP</t>
  </si>
  <si>
    <t>25-54 Female Participation</t>
  </si>
  <si>
    <t>FP</t>
  </si>
  <si>
    <t>25-54 Male Participation</t>
  </si>
  <si>
    <t>MP</t>
  </si>
  <si>
    <t xml:space="preserve">Youth Participation </t>
  </si>
  <si>
    <t>YP</t>
  </si>
  <si>
    <t>Share of Working age Population</t>
  </si>
  <si>
    <t>SWP</t>
  </si>
  <si>
    <t xml:space="preserve">Net Migration </t>
  </si>
  <si>
    <t>MI</t>
  </si>
  <si>
    <t>Share of foreign population</t>
  </si>
  <si>
    <t xml:space="preserve">Native Population </t>
  </si>
  <si>
    <t>Npop</t>
  </si>
  <si>
    <t>Fertility</t>
  </si>
  <si>
    <t>Labour Productivity</t>
  </si>
  <si>
    <t>LP</t>
  </si>
  <si>
    <t>Labour market components</t>
  </si>
  <si>
    <t>Demographic components</t>
  </si>
  <si>
    <t xml:space="preserve">GDP </t>
  </si>
  <si>
    <t>GDP</t>
  </si>
  <si>
    <t>GDP per capita</t>
  </si>
  <si>
    <t>Relative growth gap vis-à-vis benchmark 2001-2008</t>
  </si>
  <si>
    <t>Relative growth gap vis-à-vis EU15 2001-2008</t>
  </si>
  <si>
    <t>Growth decomposition 2001-2008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</si>
</sst>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.5"/>
      <color indexed="8"/>
      <name val="Arial"/>
      <family val="0"/>
    </font>
    <font>
      <b/>
      <sz val="11.75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8.25"/>
      <color indexed="8"/>
      <name val="Arial"/>
      <family val="0"/>
    </font>
    <font>
      <b/>
      <sz val="10.25"/>
      <color indexed="8"/>
      <name val="Arial"/>
      <family val="0"/>
    </font>
    <font>
      <b/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"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1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2" fillId="0" borderId="0" xfId="0" applyFont="1" applyAlignment="1">
      <alignment/>
    </xf>
    <xf numFmtId="9" fontId="0" fillId="0" borderId="0" xfId="0" applyNumberForma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Gap with EU15 in level in 2008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093"/>
          <c:w val="0.95775"/>
          <c:h val="0.89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1 &amp; 2. Accounting graph'!$B$1</c:f>
              <c:strCache>
                <c:ptCount val="1"/>
                <c:pt idx="0">
                  <c:v>Gap with EU15 in level in 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1 &amp; 2. Accounting graph'!$B$3:$B$21</c:f>
              <c:strCache/>
            </c:strRef>
          </c:cat>
          <c:val>
            <c:numRef>
              <c:f>'Graph 1 &amp; 2. Accounting graph'!$C$3:$C$21</c:f>
              <c:numCache/>
            </c:numRef>
          </c:val>
        </c:ser>
        <c:axId val="51093689"/>
        <c:axId val="57190018"/>
      </c:barChart>
      <c:catAx>
        <c:axId val="5109368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7190018"/>
        <c:crosses val="autoZero"/>
        <c:auto val="1"/>
        <c:lblOffset val="100"/>
        <c:tickLblSkip val="1"/>
        <c:noMultiLvlLbl val="0"/>
      </c:catAx>
      <c:valAx>
        <c:axId val="57190018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crossAx val="510936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Growth differences vis-à-vis the EU15 2001-2008</a:t>
            </a:r>
          </a:p>
        </c:rich>
      </c:tx>
      <c:layout>
        <c:manualLayout>
          <c:xMode val="factor"/>
          <c:yMode val="factor"/>
          <c:x val="0.017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25"/>
          <c:y val="0.08375"/>
          <c:w val="0.949"/>
          <c:h val="0.90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1 &amp; 2. Accounting graph'!$F$1</c:f>
              <c:strCache>
                <c:ptCount val="1"/>
                <c:pt idx="0">
                  <c:v>Growth decomposition 2001-2008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1 &amp; 2. Accounting graph'!$F$3:$F$21</c:f>
              <c:strCache/>
            </c:strRef>
          </c:cat>
          <c:val>
            <c:numRef>
              <c:f>'Graph 1 &amp; 2. Accounting graph'!$M$3:$M$21</c:f>
              <c:numCache/>
            </c:numRef>
          </c:val>
        </c:ser>
        <c:axId val="44948115"/>
        <c:axId val="1879852"/>
      </c:barChart>
      <c:catAx>
        <c:axId val="4494811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879852"/>
        <c:crosses val="autoZero"/>
        <c:auto val="1"/>
        <c:lblOffset val="100"/>
        <c:tickLblSkip val="1"/>
        <c:noMultiLvlLbl val="0"/>
      </c:catAx>
      <c:valAx>
        <c:axId val="187985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crossAx val="449481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Absolute growth decomposition 2001-2008</a:t>
            </a:r>
          </a:p>
        </c:rich>
      </c:tx>
      <c:layout>
        <c:manualLayout>
          <c:xMode val="factor"/>
          <c:yMode val="factor"/>
          <c:x val="-0.017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75"/>
          <c:y val="0.08575"/>
          <c:w val="0.95675"/>
          <c:h val="0.89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1 &amp; 2. Accounting graph'!$F$1</c:f>
              <c:strCache>
                <c:ptCount val="1"/>
                <c:pt idx="0">
                  <c:v>Growth decomposition 2001-2008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1 &amp; 2. Accounting graph'!$F$3:$F$21</c:f>
              <c:strCache/>
            </c:strRef>
          </c:cat>
          <c:val>
            <c:numRef>
              <c:f>'Graph 1 &amp; 2. Accounting graph'!$G$3:$G$21</c:f>
              <c:numCache/>
            </c:numRef>
          </c:val>
        </c:ser>
        <c:axId val="16918669"/>
        <c:axId val="18050294"/>
      </c:barChart>
      <c:catAx>
        <c:axId val="1691866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8050294"/>
        <c:crosses val="autoZero"/>
        <c:auto val="1"/>
        <c:lblOffset val="100"/>
        <c:tickLblSkip val="1"/>
        <c:noMultiLvlLbl val="0"/>
      </c:catAx>
      <c:valAx>
        <c:axId val="1805029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crossAx val="169186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Growth differences vis-à-vis ??? 2001-2008</a:t>
            </a:r>
          </a:p>
        </c:rich>
      </c:tx>
      <c:layout>
        <c:manualLayout>
          <c:xMode val="factor"/>
          <c:yMode val="factor"/>
          <c:x val="-0.0025"/>
          <c:y val="-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25"/>
          <c:y val="0.0855"/>
          <c:w val="0.94675"/>
          <c:h val="0.89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1 &amp; 2. Accounting graph'!$P$1</c:f>
              <c:strCache>
                <c:ptCount val="1"/>
                <c:pt idx="0">
                  <c:v>Relative growth gap vis-à-vis benchmark 2001-2008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1 &amp; 2. Accounting graph'!$F$3:$F$21</c:f>
              <c:strCache/>
            </c:strRef>
          </c:cat>
          <c:val>
            <c:numRef>
              <c:f>'Graph 1 &amp; 2. Accounting graph'!$Q$3:$Q$21</c:f>
              <c:numCache/>
            </c:numRef>
          </c:val>
        </c:ser>
        <c:axId val="28234919"/>
        <c:axId val="52787680"/>
      </c:barChart>
      <c:catAx>
        <c:axId val="2823491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2787680"/>
        <c:crosses val="autoZero"/>
        <c:auto val="1"/>
        <c:lblOffset val="100"/>
        <c:tickLblSkip val="1"/>
        <c:noMultiLvlLbl val="0"/>
      </c:catAx>
      <c:valAx>
        <c:axId val="5278768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crossAx val="282349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85725</xdr:rowOff>
    </xdr:from>
    <xdr:to>
      <xdr:col>6</xdr:col>
      <xdr:colOff>200025</xdr:colOff>
      <xdr:row>64</xdr:row>
      <xdr:rowOff>0</xdr:rowOff>
    </xdr:to>
    <xdr:graphicFrame>
      <xdr:nvGraphicFramePr>
        <xdr:cNvPr id="1" name="Chart 33"/>
        <xdr:cNvGraphicFramePr/>
      </xdr:nvGraphicFramePr>
      <xdr:xfrm>
        <a:off x="0" y="3495675"/>
        <a:ext cx="4514850" cy="687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428625</xdr:colOff>
      <xdr:row>21</xdr:row>
      <xdr:rowOff>95250</xdr:rowOff>
    </xdr:from>
    <xdr:to>
      <xdr:col>20</xdr:col>
      <xdr:colOff>28575</xdr:colOff>
      <xdr:row>64</xdr:row>
      <xdr:rowOff>9525</xdr:rowOff>
    </xdr:to>
    <xdr:graphicFrame>
      <xdr:nvGraphicFramePr>
        <xdr:cNvPr id="2" name="Chart 35"/>
        <xdr:cNvGraphicFramePr/>
      </xdr:nvGraphicFramePr>
      <xdr:xfrm>
        <a:off x="9010650" y="3505200"/>
        <a:ext cx="3867150" cy="687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209550</xdr:colOff>
      <xdr:row>21</xdr:row>
      <xdr:rowOff>95250</xdr:rowOff>
    </xdr:from>
    <xdr:to>
      <xdr:col>13</xdr:col>
      <xdr:colOff>419100</xdr:colOff>
      <xdr:row>64</xdr:row>
      <xdr:rowOff>9525</xdr:rowOff>
    </xdr:to>
    <xdr:graphicFrame>
      <xdr:nvGraphicFramePr>
        <xdr:cNvPr id="3" name="Chart 36"/>
        <xdr:cNvGraphicFramePr/>
      </xdr:nvGraphicFramePr>
      <xdr:xfrm>
        <a:off x="4524375" y="3505200"/>
        <a:ext cx="4476750" cy="687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200025</xdr:colOff>
      <xdr:row>21</xdr:row>
      <xdr:rowOff>142875</xdr:rowOff>
    </xdr:from>
    <xdr:to>
      <xdr:col>26</xdr:col>
      <xdr:colOff>266700</xdr:colOff>
      <xdr:row>63</xdr:row>
      <xdr:rowOff>142875</xdr:rowOff>
    </xdr:to>
    <xdr:graphicFrame>
      <xdr:nvGraphicFramePr>
        <xdr:cNvPr id="4" name="Chart 47"/>
        <xdr:cNvGraphicFramePr/>
      </xdr:nvGraphicFramePr>
      <xdr:xfrm>
        <a:off x="13049250" y="3552825"/>
        <a:ext cx="3724275" cy="6800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ME%20methodology-%20Lisbon%20assessment%20framework\NEW%20LAF%20maquette%20DEC%202009\New%20maquette\LAF%20Maquette-Older-Worker-labour-supply-12-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"/>
      <sheetName val="Read me"/>
      <sheetName val="Narrow list"/>
      <sheetName val="Parameters"/>
      <sheetName val="GA data level"/>
      <sheetName val="GA data growth"/>
      <sheetName val="GA level assessment"/>
      <sheetName val="GA growth assessment"/>
      <sheetName val="INDICATOR 1"/>
      <sheetName val="INDICATOR 2"/>
      <sheetName val="INDICATOR 3"/>
      <sheetName val="INDICATOR 4"/>
      <sheetName val="INDICATOR 5"/>
      <sheetName val="INDICATOR 6"/>
      <sheetName val="INDICATOR 7"/>
      <sheetName val="INDICATOR 8"/>
      <sheetName val="INDICATOR 9"/>
      <sheetName val="INDICATOR 10"/>
      <sheetName val="INDICATOR 11"/>
      <sheetName val="INDICATOR 12"/>
      <sheetName val="INDICATOR 13"/>
      <sheetName val="INDICATOR 14"/>
      <sheetName val="INDICATOR 15"/>
      <sheetName val="INDICATOR 16"/>
      <sheetName val="INDICATOR 17"/>
      <sheetName val="INDICATOR 18"/>
      <sheetName val="INDICATOR 19"/>
      <sheetName val="INDICATOR 20"/>
      <sheetName val="INDICATOR 21"/>
      <sheetName val="INDICATOR 22"/>
      <sheetName val="Indic level assessment"/>
      <sheetName val="Indic growth assessment"/>
      <sheetName val="Output tables 1"/>
      <sheetName val="Output tables 3"/>
      <sheetName val="Output tables 4"/>
      <sheetName val="GDP"/>
      <sheetName val="POP"/>
      <sheetName val="Correlation with output gap"/>
      <sheetName val="Correlation indicator matrix"/>
      <sheetName val="Correlation score matrix"/>
      <sheetName val="GA data gr (cycl-adj) Final pre"/>
      <sheetName val="GA assessment (cycl-OG&amp;DOG)"/>
    </sheetNames>
    <sheetDataSet>
      <sheetData sheetId="4">
        <row r="23">
          <cell r="B23" t="str">
            <v>MT</v>
          </cell>
          <cell r="C23">
            <v>-0.3104590812966207</v>
          </cell>
          <cell r="D23">
            <v>-0.3117933157029562</v>
          </cell>
          <cell r="F23">
            <v>-0.18328256989129033</v>
          </cell>
          <cell r="G23">
            <v>-0.07529412768684118</v>
          </cell>
          <cell r="H23">
            <v>-0.08873760932434849</v>
          </cell>
          <cell r="I23">
            <v>0.054518712741329356</v>
          </cell>
          <cell r="J23">
            <v>0.010637196049849695</v>
          </cell>
          <cell r="K23">
            <v>0.15582702039705265</v>
          </cell>
          <cell r="L23">
            <v>-0.0016914147027643422</v>
          </cell>
          <cell r="M23">
            <v>-0.036476489171403205</v>
          </cell>
          <cell r="N23">
            <v>0.013808963019072962</v>
          </cell>
          <cell r="O23">
            <v>0.002977234927145758</v>
          </cell>
          <cell r="P23">
            <v>-0.1282197927028917</v>
          </cell>
          <cell r="Q23">
            <v>-0.07058150143000894</v>
          </cell>
          <cell r="R23">
            <v>-0.049861610159615544</v>
          </cell>
        </row>
        <row r="85">
          <cell r="B85" t="str">
            <v>EU15</v>
          </cell>
        </row>
      </sheetData>
      <sheetData sheetId="5">
        <row r="23">
          <cell r="B23" t="str">
            <v>MT</v>
          </cell>
          <cell r="C23">
            <v>1.8698337645984804</v>
          </cell>
          <cell r="D23">
            <v>-0.20810595903392604</v>
          </cell>
          <cell r="F23">
            <v>0.4129747048654038</v>
          </cell>
          <cell r="G23">
            <v>-1.43127735094686</v>
          </cell>
          <cell r="H23">
            <v>0.8101966870475301</v>
          </cell>
          <cell r="I23">
            <v>0.4159461865546471</v>
          </cell>
          <cell r="J23">
            <v>0.10792059413842481</v>
          </cell>
          <cell r="K23">
            <v>0.6922231584447256</v>
          </cell>
          <cell r="L23">
            <v>0.34683624573536576</v>
          </cell>
          <cell r="M23">
            <v>0.4751108688993033</v>
          </cell>
          <cell r="N23">
            <v>-0.49390824276338363</v>
          </cell>
          <cell r="O23">
            <v>-0.268312143965542</v>
          </cell>
          <cell r="P23">
            <v>0.91699709248463</v>
          </cell>
          <cell r="Q23">
            <v>-0.1148740358957686</v>
          </cell>
          <cell r="R23">
            <v>0.8400464224430862</v>
          </cell>
          <cell r="S23">
            <v>1.2378933011893163</v>
          </cell>
        </row>
        <row r="77">
          <cell r="B77" t="str">
            <v>EU15</v>
          </cell>
          <cell r="C77">
            <v>1.8221518087142536</v>
          </cell>
          <cell r="D77">
            <v>1.1258111046768104</v>
          </cell>
          <cell r="F77">
            <v>0.5184621012489408</v>
          </cell>
          <cell r="G77">
            <v>0.31162274723732775</v>
          </cell>
          <cell r="H77">
            <v>0.29572625619054205</v>
          </cell>
          <cell r="I77">
            <v>-0.07853636825764648</v>
          </cell>
          <cell r="J77">
            <v>0.0790673914907919</v>
          </cell>
          <cell r="K77">
            <v>-0.31614330344713476</v>
          </cell>
          <cell r="L77">
            <v>0.10626469311895703</v>
          </cell>
          <cell r="M77">
            <v>0.4547381836580211</v>
          </cell>
          <cell r="N77">
            <v>-0.04431244971524595</v>
          </cell>
          <cell r="O77">
            <v>-0.09392353437795814</v>
          </cell>
          <cell r="P77">
            <v>0.2040614329410868</v>
          </cell>
          <cell r="Q77">
            <v>0.38512465862657164</v>
          </cell>
          <cell r="R77">
            <v>0.2138741955181115</v>
          </cell>
          <cell r="S77">
            <v>0.48246650851933165</v>
          </cell>
        </row>
        <row r="85">
          <cell r="B85" t="str">
            <v>EU15</v>
          </cell>
          <cell r="C85">
            <v>1.8221518087142536</v>
          </cell>
          <cell r="D85">
            <v>1.1258111046768104</v>
          </cell>
          <cell r="F85">
            <v>0.5184621012489408</v>
          </cell>
          <cell r="G85">
            <v>0.31162274723732775</v>
          </cell>
          <cell r="H85">
            <v>0.29572625619054205</v>
          </cell>
          <cell r="I85">
            <v>-0.07853636825764648</v>
          </cell>
          <cell r="J85">
            <v>0.0790673914907919</v>
          </cell>
          <cell r="K85">
            <v>-0.31614330344713476</v>
          </cell>
          <cell r="L85">
            <v>0.10626469311895703</v>
          </cell>
          <cell r="M85">
            <v>0.4547381836580211</v>
          </cell>
          <cell r="N85">
            <v>-0.04431244971524595</v>
          </cell>
          <cell r="O85">
            <v>-0.09392353437795814</v>
          </cell>
          <cell r="P85">
            <v>0.2040614329410868</v>
          </cell>
          <cell r="Q85">
            <v>0.38512465862657164</v>
          </cell>
          <cell r="R85">
            <v>0.2138741955181115</v>
          </cell>
          <cell r="S85">
            <v>0.48246650851933165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00390625" style="1" customWidth="1"/>
    <col min="3" max="5" width="9.140625" style="1" customWidth="1"/>
    <col min="6" max="6" width="12.140625" style="1" customWidth="1"/>
    <col min="7" max="16384" width="9.140625" style="1" customWidth="1"/>
  </cols>
  <sheetData>
    <row r="1" spans="1:17" ht="12.75">
      <c r="A1" s="2"/>
      <c r="B1" s="10" t="str">
        <f>"Gap with "&amp;'[1]GA data level'!$B$85&amp;" in level in 2008"</f>
        <v>Gap with EU15 in level in 2008</v>
      </c>
      <c r="C1" s="2"/>
      <c r="E1" s="2"/>
      <c r="F1" s="2" t="s">
        <v>35</v>
      </c>
      <c r="G1" s="2"/>
      <c r="H1" s="2"/>
      <c r="L1" s="2" t="s">
        <v>34</v>
      </c>
      <c r="M1" s="2"/>
      <c r="P1" s="4" t="s">
        <v>33</v>
      </c>
      <c r="Q1" s="4"/>
    </row>
    <row r="2" spans="1:17" ht="12.75">
      <c r="A2" s="2"/>
      <c r="B2" s="2"/>
      <c r="C2" s="8" t="str">
        <f>'[1]GA data level'!$B$23&amp;"€"</f>
        <v>MT€</v>
      </c>
      <c r="D2" s="2"/>
      <c r="E2" s="2"/>
      <c r="F2" s="2"/>
      <c r="G2" s="4" t="str">
        <f>'[1]GA data growth'!$B$23</f>
        <v>MT</v>
      </c>
      <c r="H2" s="2"/>
      <c r="I2" s="2" t="str">
        <f>'[1]GA data growth'!$B$77</f>
        <v>EU15</v>
      </c>
      <c r="J2" s="9" t="str">
        <f>'[1]GA data growth'!$B$85</f>
        <v>EU15</v>
      </c>
      <c r="L2" s="2"/>
      <c r="M2" s="2" t="str">
        <f>'[1]GA data growth'!$B$23</f>
        <v>MT</v>
      </c>
      <c r="O2" s="2"/>
      <c r="P2" s="4"/>
      <c r="Q2" s="4" t="str">
        <f>'[1]GA data growth'!$B$23</f>
        <v>MT</v>
      </c>
    </row>
    <row r="3" spans="1:19" ht="12.75">
      <c r="A3" s="2" t="s">
        <v>31</v>
      </c>
      <c r="B3" s="2" t="s">
        <v>32</v>
      </c>
      <c r="C3" s="5">
        <f>'[1]GA data level'!$C$23*100</f>
        <v>-31.04590812966207</v>
      </c>
      <c r="D3" s="8"/>
      <c r="E3" s="2" t="s">
        <v>31</v>
      </c>
      <c r="F3" s="2" t="s">
        <v>30</v>
      </c>
      <c r="G3" s="2">
        <f>'[1]GA data growth'!C$23</f>
        <v>1.8698337645984804</v>
      </c>
      <c r="H3" s="2"/>
      <c r="I3" s="2">
        <f>'[1]GA data growth'!$C$77</f>
        <v>1.8221518087142536</v>
      </c>
      <c r="J3" s="2">
        <f>'[1]GA data growth'!$C$85</f>
        <v>1.8221518087142536</v>
      </c>
      <c r="K3" s="8"/>
      <c r="L3" s="2" t="s">
        <v>30</v>
      </c>
      <c r="M3" s="2">
        <f>G3-I3</f>
        <v>0.047681955884226745</v>
      </c>
      <c r="O3" s="7"/>
      <c r="P3" s="4" t="s">
        <v>30</v>
      </c>
      <c r="Q3" s="4">
        <f>G3-J3</f>
        <v>0.047681955884226745</v>
      </c>
      <c r="R3" s="8"/>
      <c r="S3" s="8"/>
    </row>
    <row r="4" spans="1:17" ht="12.75">
      <c r="A4" s="2"/>
      <c r="B4" s="2" t="s">
        <v>29</v>
      </c>
      <c r="C4" s="5">
        <f>AVERAGE(C8:C10)</f>
        <v>0.5450269622387269</v>
      </c>
      <c r="D4" s="2"/>
      <c r="E4" s="2"/>
      <c r="F4" s="2" t="str">
        <f>B4</f>
        <v>Demographic components</v>
      </c>
      <c r="G4" s="2">
        <f>'[1]GA data growth'!S$23</f>
        <v>1.2378933011893163</v>
      </c>
      <c r="H4" s="2"/>
      <c r="I4" s="2">
        <f>'[1]GA data growth'!$S$77</f>
        <v>0.48246650851933165</v>
      </c>
      <c r="J4" s="2">
        <f>'[1]GA data growth'!$S$85</f>
        <v>0.48246650851933165</v>
      </c>
      <c r="L4" s="2" t="str">
        <f>B4</f>
        <v>Demographic components</v>
      </c>
      <c r="M4" s="2">
        <f>G4-I4</f>
        <v>0.7554267926699847</v>
      </c>
      <c r="P4" s="4" t="str">
        <f>F4</f>
        <v>Demographic components</v>
      </c>
      <c r="Q4" s="4">
        <f>G4-J4</f>
        <v>0.7554267926699847</v>
      </c>
    </row>
    <row r="5" spans="1:17" ht="12.75">
      <c r="A5" s="2"/>
      <c r="B5" s="2" t="s">
        <v>28</v>
      </c>
      <c r="C5" s="5">
        <f>100*'[1]GA data level'!$R$23</f>
        <v>-4.986161015961555</v>
      </c>
      <c r="D5" s="2"/>
      <c r="E5" s="2"/>
      <c r="F5" s="2" t="str">
        <f>B5</f>
        <v>Labour market components</v>
      </c>
      <c r="G5" s="2">
        <f>'[1]GA data growth'!R$23</f>
        <v>0.8400464224430862</v>
      </c>
      <c r="H5" s="2"/>
      <c r="I5" s="2">
        <f>'[1]GA data growth'!$R$77</f>
        <v>0.2138741955181115</v>
      </c>
      <c r="J5" s="2">
        <f>'[1]GA data growth'!$R$85</f>
        <v>0.2138741955181115</v>
      </c>
      <c r="L5" s="2" t="str">
        <f>B5</f>
        <v>Labour market components</v>
      </c>
      <c r="M5" s="2">
        <f>G5-I5</f>
        <v>0.6261722269249748</v>
      </c>
      <c r="P5" s="4" t="str">
        <f>F5</f>
        <v>Labour market components</v>
      </c>
      <c r="Q5" s="4">
        <f>G5-J5</f>
        <v>0.6261722269249748</v>
      </c>
    </row>
    <row r="6" spans="1:17" ht="13.5" customHeight="1">
      <c r="A6" s="2" t="s">
        <v>27</v>
      </c>
      <c r="B6" s="2" t="s">
        <v>26</v>
      </c>
      <c r="C6" s="5">
        <f>100*'[1]GA data level'!$D$23</f>
        <v>-31.17933157029562</v>
      </c>
      <c r="D6" s="2"/>
      <c r="E6" s="2" t="s">
        <v>27</v>
      </c>
      <c r="F6" s="2" t="s">
        <v>26</v>
      </c>
      <c r="G6" s="2">
        <f>'[1]GA data growth'!D$23</f>
        <v>-0.20810595903392604</v>
      </c>
      <c r="H6" s="2"/>
      <c r="I6" s="2">
        <f>'[1]GA data growth'!$D$77</f>
        <v>1.1258111046768104</v>
      </c>
      <c r="J6" s="2">
        <f>'[1]GA data growth'!$D$85</f>
        <v>1.1258111046768104</v>
      </c>
      <c r="L6" s="2" t="s">
        <v>26</v>
      </c>
      <c r="M6" s="2">
        <f>G6-I6</f>
        <v>-1.3339170637107365</v>
      </c>
      <c r="O6" s="7"/>
      <c r="P6" s="4" t="s">
        <v>26</v>
      </c>
      <c r="Q6" s="4">
        <f>G6-J6</f>
        <v>-1.3339170637107365</v>
      </c>
    </row>
    <row r="7" spans="1:17" ht="12.75">
      <c r="A7" s="2"/>
      <c r="B7" s="2"/>
      <c r="C7" s="5"/>
      <c r="P7" s="4"/>
      <c r="Q7" s="4"/>
    </row>
    <row r="8" spans="1:17" ht="12.75">
      <c r="A8" s="2" t="s">
        <v>24</v>
      </c>
      <c r="B8" s="2" t="s">
        <v>25</v>
      </c>
      <c r="C8" s="5">
        <f>100*'[1]GA data level'!$L$23</f>
        <v>-0.16914147027643422</v>
      </c>
      <c r="D8" s="2"/>
      <c r="E8" s="1" t="s">
        <v>24</v>
      </c>
      <c r="F8" s="1" t="s">
        <v>23</v>
      </c>
      <c r="G8" s="2">
        <f>'[1]GA data growth'!$L$23</f>
        <v>0.34683624573536576</v>
      </c>
      <c r="I8" s="2">
        <f>'[1]GA data growth'!$L$77</f>
        <v>0.10626469311895703</v>
      </c>
      <c r="J8" s="2">
        <f>'[1]GA data growth'!$L$85</f>
        <v>0.10626469311895703</v>
      </c>
      <c r="L8" s="1" t="s">
        <v>23</v>
      </c>
      <c r="M8" s="2">
        <f>G8-I8</f>
        <v>0.24057155261640872</v>
      </c>
      <c r="P8" s="4" t="s">
        <v>23</v>
      </c>
      <c r="Q8" s="4">
        <f>G8-J8</f>
        <v>0.24057155261640872</v>
      </c>
    </row>
    <row r="9" spans="1:17" ht="12.75">
      <c r="A9" s="2" t="s">
        <v>21</v>
      </c>
      <c r="B9" s="2" t="s">
        <v>22</v>
      </c>
      <c r="C9" s="5">
        <f>100*'[1]GA data level'!$M$23</f>
        <v>-3.6476489171403204</v>
      </c>
      <c r="D9" s="2"/>
      <c r="E9" s="1" t="s">
        <v>21</v>
      </c>
      <c r="F9" s="1" t="s">
        <v>20</v>
      </c>
      <c r="G9" s="2">
        <f>'[1]GA data growth'!$M$23</f>
        <v>0.4751108688993033</v>
      </c>
      <c r="I9" s="2">
        <f>'[1]GA data growth'!$M$77</f>
        <v>0.4547381836580211</v>
      </c>
      <c r="J9" s="2">
        <f>'[1]GA data growth'!$M$85</f>
        <v>0.4547381836580211</v>
      </c>
      <c r="L9" s="1" t="s">
        <v>20</v>
      </c>
      <c r="M9" s="2">
        <f>G9-I9</f>
        <v>0.020372685241282218</v>
      </c>
      <c r="P9" s="4" t="s">
        <v>20</v>
      </c>
      <c r="Q9" s="4">
        <f>G9-J9</f>
        <v>0.020372685241282218</v>
      </c>
    </row>
    <row r="10" spans="1:17" ht="12.75">
      <c r="A10" s="2" t="s">
        <v>19</v>
      </c>
      <c r="B10" s="2" t="s">
        <v>18</v>
      </c>
      <c r="C10" s="5">
        <f>100*'[1]GA data level'!$I$23</f>
        <v>5.451871274132936</v>
      </c>
      <c r="D10" s="2"/>
      <c r="E10" s="1" t="s">
        <v>19</v>
      </c>
      <c r="F10" s="1" t="s">
        <v>18</v>
      </c>
      <c r="G10" s="2">
        <f>'[1]GA data growth'!$I$23</f>
        <v>0.4159461865546471</v>
      </c>
      <c r="I10" s="2">
        <f>'[1]GA data growth'!$I$77</f>
        <v>-0.07853636825764648</v>
      </c>
      <c r="J10" s="2">
        <f>'[1]GA data growth'!$I$85</f>
        <v>-0.07853636825764648</v>
      </c>
      <c r="L10" s="1" t="s">
        <v>18</v>
      </c>
      <c r="M10" s="2">
        <f>G10-I10</f>
        <v>0.4944825548122936</v>
      </c>
      <c r="P10" s="4" t="s">
        <v>18</v>
      </c>
      <c r="Q10" s="4">
        <f>G10-J10</f>
        <v>0.4944825548122936</v>
      </c>
    </row>
    <row r="11" spans="1:17" ht="12.75">
      <c r="A11" s="2"/>
      <c r="B11" s="2"/>
      <c r="C11" s="5"/>
      <c r="P11" s="4"/>
      <c r="Q11" s="4"/>
    </row>
    <row r="12" spans="1:17" ht="12.75">
      <c r="A12" s="2" t="s">
        <v>17</v>
      </c>
      <c r="B12" s="2" t="s">
        <v>16</v>
      </c>
      <c r="C12" s="5">
        <f>100*'[1]GA data level'!$N$23</f>
        <v>1.3808963019072962</v>
      </c>
      <c r="D12" s="2"/>
      <c r="E12" s="1" t="s">
        <v>17</v>
      </c>
      <c r="F12" s="1" t="s">
        <v>16</v>
      </c>
      <c r="G12" s="2">
        <f>'[1]GA data growth'!$N$23</f>
        <v>-0.49390824276338363</v>
      </c>
      <c r="I12" s="2">
        <f>'[1]GA data growth'!$N$77</f>
        <v>-0.04431244971524595</v>
      </c>
      <c r="J12" s="2">
        <f>'[1]GA data growth'!$N$85</f>
        <v>-0.04431244971524595</v>
      </c>
      <c r="L12" s="1" t="s">
        <v>16</v>
      </c>
      <c r="M12" s="2">
        <f aca="true" t="shared" si="0" ref="M12:M17">G12-I12</f>
        <v>-0.4495957930481377</v>
      </c>
      <c r="P12" s="4" t="s">
        <v>16</v>
      </c>
      <c r="Q12" s="4">
        <f aca="true" t="shared" si="1" ref="Q12:Q17">G12-J12</f>
        <v>-0.4495957930481377</v>
      </c>
    </row>
    <row r="13" spans="1:17" ht="12.75">
      <c r="A13" s="2" t="s">
        <v>15</v>
      </c>
      <c r="B13" s="2" t="s">
        <v>14</v>
      </c>
      <c r="C13" s="5">
        <f>100*'[1]GA data level'!$O$23</f>
        <v>0.2977234927145758</v>
      </c>
      <c r="D13" s="2"/>
      <c r="E13" s="1" t="s">
        <v>15</v>
      </c>
      <c r="F13" s="1" t="s">
        <v>14</v>
      </c>
      <c r="G13" s="6">
        <f>'[1]GA data growth'!$O$23</f>
        <v>-0.268312143965542</v>
      </c>
      <c r="I13" s="6">
        <f>'[1]GA data growth'!$O$77</f>
        <v>-0.09392353437795814</v>
      </c>
      <c r="J13" s="6">
        <f>'[1]GA data growth'!$O$85</f>
        <v>-0.09392353437795814</v>
      </c>
      <c r="L13" s="1" t="s">
        <v>14</v>
      </c>
      <c r="M13" s="2">
        <f t="shared" si="0"/>
        <v>-0.17438860958758384</v>
      </c>
      <c r="P13" s="4" t="s">
        <v>14</v>
      </c>
      <c r="Q13" s="4">
        <f t="shared" si="1"/>
        <v>-0.17438860958758384</v>
      </c>
    </row>
    <row r="14" spans="1:17" ht="12.75">
      <c r="A14" s="2" t="s">
        <v>13</v>
      </c>
      <c r="B14" s="2" t="s">
        <v>12</v>
      </c>
      <c r="C14" s="5">
        <f>100*'[1]GA data level'!$P$23</f>
        <v>-12.82197927028917</v>
      </c>
      <c r="D14" s="2"/>
      <c r="E14" s="1" t="s">
        <v>13</v>
      </c>
      <c r="F14" s="1" t="s">
        <v>12</v>
      </c>
      <c r="G14" s="6">
        <f>'[1]GA data growth'!$P$23</f>
        <v>0.91699709248463</v>
      </c>
      <c r="I14" s="6">
        <f>'[1]GA data growth'!$P$77</f>
        <v>0.2040614329410868</v>
      </c>
      <c r="J14" s="6">
        <f>'[1]GA data growth'!$P$85</f>
        <v>0.2040614329410868</v>
      </c>
      <c r="L14" s="1" t="s">
        <v>12</v>
      </c>
      <c r="M14" s="2">
        <f t="shared" si="0"/>
        <v>0.7129356595435432</v>
      </c>
      <c r="P14" s="4" t="s">
        <v>12</v>
      </c>
      <c r="Q14" s="4">
        <f t="shared" si="1"/>
        <v>0.7129356595435432</v>
      </c>
    </row>
    <row r="15" spans="1:17" ht="12.75">
      <c r="A15" s="2" t="s">
        <v>11</v>
      </c>
      <c r="B15" s="2" t="s">
        <v>10</v>
      </c>
      <c r="C15" s="5">
        <f>100*'[1]GA data level'!$Q$23</f>
        <v>-7.058150143000893</v>
      </c>
      <c r="D15" s="2"/>
      <c r="E15" s="1" t="s">
        <v>11</v>
      </c>
      <c r="F15" s="1" t="s">
        <v>10</v>
      </c>
      <c r="G15" s="2">
        <f>'[1]GA data growth'!$Q$23</f>
        <v>-0.1148740358957686</v>
      </c>
      <c r="I15" s="2">
        <f>'[1]GA data growth'!$Q$77</f>
        <v>0.38512465862657164</v>
      </c>
      <c r="J15" s="2">
        <f>'[1]GA data growth'!$Q$85</f>
        <v>0.38512465862657164</v>
      </c>
      <c r="L15" s="1" t="s">
        <v>10</v>
      </c>
      <c r="M15" s="2">
        <f t="shared" si="0"/>
        <v>-0.49999869452234025</v>
      </c>
      <c r="P15" s="4" t="s">
        <v>10</v>
      </c>
      <c r="Q15" s="4">
        <f t="shared" si="1"/>
        <v>-0.49999869452234025</v>
      </c>
    </row>
    <row r="16" spans="1:17" ht="12.75">
      <c r="A16" s="2" t="s">
        <v>9</v>
      </c>
      <c r="B16" s="2" t="s">
        <v>8</v>
      </c>
      <c r="C16" s="5">
        <f>100*'[1]GA data level'!$J$23</f>
        <v>1.0637196049849695</v>
      </c>
      <c r="D16" s="2"/>
      <c r="E16" s="1" t="s">
        <v>9</v>
      </c>
      <c r="F16" s="1" t="s">
        <v>8</v>
      </c>
      <c r="G16" s="2">
        <f>'[1]GA data growth'!$J$23</f>
        <v>0.10792059413842481</v>
      </c>
      <c r="I16" s="2">
        <f>'[1]GA data growth'!$J$77</f>
        <v>0.0790673914907919</v>
      </c>
      <c r="J16" s="2">
        <f>'[1]GA data growth'!$J$85</f>
        <v>0.0790673914907919</v>
      </c>
      <c r="L16" s="1" t="s">
        <v>8</v>
      </c>
      <c r="M16" s="2">
        <f t="shared" si="0"/>
        <v>0.028853202647632914</v>
      </c>
      <c r="P16" s="4" t="s">
        <v>8</v>
      </c>
      <c r="Q16" s="4">
        <f t="shared" si="1"/>
        <v>0.028853202647632914</v>
      </c>
    </row>
    <row r="17" spans="1:17" ht="12.75">
      <c r="A17" s="2" t="s">
        <v>7</v>
      </c>
      <c r="B17" s="2" t="s">
        <v>6</v>
      </c>
      <c r="C17" s="5">
        <f>100*'[1]GA data level'!$K$23</f>
        <v>15.582702039705264</v>
      </c>
      <c r="D17" s="2"/>
      <c r="E17" s="1" t="s">
        <v>7</v>
      </c>
      <c r="F17" s="1" t="s">
        <v>6</v>
      </c>
      <c r="G17" s="2">
        <f>'[1]GA data growth'!$K$23</f>
        <v>0.6922231584447256</v>
      </c>
      <c r="I17" s="2">
        <f>'[1]GA data growth'!$K$77</f>
        <v>-0.31614330344713476</v>
      </c>
      <c r="J17" s="2">
        <f>'[1]GA data growth'!$K$85</f>
        <v>-0.31614330344713476</v>
      </c>
      <c r="L17" s="1" t="s">
        <v>6</v>
      </c>
      <c r="M17" s="2">
        <f t="shared" si="0"/>
        <v>1.0083664618918604</v>
      </c>
      <c r="P17" s="4" t="s">
        <v>6</v>
      </c>
      <c r="Q17" s="4">
        <f t="shared" si="1"/>
        <v>1.0083664618918604</v>
      </c>
    </row>
    <row r="18" spans="1:17" ht="12.75">
      <c r="A18" s="2"/>
      <c r="B18" s="2"/>
      <c r="C18" s="5"/>
      <c r="P18" s="4"/>
      <c r="Q18" s="4"/>
    </row>
    <row r="19" spans="1:17" ht="12.75">
      <c r="A19" s="2" t="s">
        <v>5</v>
      </c>
      <c r="B19" s="2" t="s">
        <v>4</v>
      </c>
      <c r="C19" s="5">
        <f>100*'[1]GA data level'!$F$23</f>
        <v>-18.32825698912903</v>
      </c>
      <c r="D19" s="2"/>
      <c r="E19" s="1" t="s">
        <v>5</v>
      </c>
      <c r="F19" s="1" t="s">
        <v>4</v>
      </c>
      <c r="G19" s="2">
        <f>'[1]GA data growth'!$F$23</f>
        <v>0.4129747048654038</v>
      </c>
      <c r="I19" s="2">
        <f>'[1]GA data growth'!$F$77</f>
        <v>0.5184621012489408</v>
      </c>
      <c r="J19" s="2">
        <f>'[1]GA data growth'!$F$85</f>
        <v>0.5184621012489408</v>
      </c>
      <c r="L19" s="1" t="s">
        <v>4</v>
      </c>
      <c r="M19" s="2">
        <f>G19-I19</f>
        <v>-0.10548739638353699</v>
      </c>
      <c r="P19" s="4" t="s">
        <v>4</v>
      </c>
      <c r="Q19" s="4">
        <f>G19-J19</f>
        <v>-0.10548739638353699</v>
      </c>
    </row>
    <row r="20" spans="1:17" ht="12.75">
      <c r="A20" s="2" t="s">
        <v>3</v>
      </c>
      <c r="B20" s="2" t="s">
        <v>2</v>
      </c>
      <c r="C20" s="5">
        <f>100*'[1]GA data level'!$G$23</f>
        <v>-7.529412768684118</v>
      </c>
      <c r="D20" s="2"/>
      <c r="E20" s="1" t="s">
        <v>3</v>
      </c>
      <c r="F20" s="1" t="s">
        <v>2</v>
      </c>
      <c r="G20" s="2">
        <f>'[1]GA data growth'!$G$23</f>
        <v>-1.43127735094686</v>
      </c>
      <c r="I20" s="2">
        <f>'[1]GA data growth'!$G$77</f>
        <v>0.31162274723732775</v>
      </c>
      <c r="J20" s="2">
        <f>'[1]GA data growth'!$G$85</f>
        <v>0.31162274723732775</v>
      </c>
      <c r="L20" s="1" t="s">
        <v>2</v>
      </c>
      <c r="M20" s="2">
        <f>G20-I20</f>
        <v>-1.7429000981841876</v>
      </c>
      <c r="P20" s="4" t="s">
        <v>2</v>
      </c>
      <c r="Q20" s="4">
        <f>G20-J20</f>
        <v>-1.7429000981841876</v>
      </c>
    </row>
    <row r="21" spans="1:17" ht="12.75">
      <c r="A21" s="2" t="s">
        <v>1</v>
      </c>
      <c r="B21" s="2" t="s">
        <v>0</v>
      </c>
      <c r="C21" s="5">
        <f>100*'[1]GA data level'!$H$23</f>
        <v>-8.873760932434848</v>
      </c>
      <c r="D21" s="2"/>
      <c r="E21" s="1" t="s">
        <v>1</v>
      </c>
      <c r="F21" s="1" t="s">
        <v>0</v>
      </c>
      <c r="G21" s="2">
        <f>'[1]GA data growth'!$H$23</f>
        <v>0.8101966870475301</v>
      </c>
      <c r="I21" s="2">
        <f>'[1]GA data growth'!$H$77</f>
        <v>0.29572625619054205</v>
      </c>
      <c r="J21" s="2">
        <f>'[1]GA data growth'!$H$85</f>
        <v>0.29572625619054205</v>
      </c>
      <c r="L21" s="1" t="s">
        <v>0</v>
      </c>
      <c r="M21" s="2">
        <f>G21-I21</f>
        <v>0.5144704308569881</v>
      </c>
      <c r="P21" s="4" t="s">
        <v>0</v>
      </c>
      <c r="Q21" s="4">
        <f>G21-J21</f>
        <v>0.5144704308569881</v>
      </c>
    </row>
    <row r="22" spans="1:4" ht="12.75">
      <c r="A22" s="2"/>
      <c r="B22" s="2"/>
      <c r="C22" s="2"/>
      <c r="D22" s="2"/>
    </row>
    <row r="40" spans="5:8" ht="12.75">
      <c r="E40" s="2"/>
      <c r="G40" s="3"/>
      <c r="H40" s="3"/>
    </row>
    <row r="41" spans="3:18" ht="12.7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ht="12.75">
      <c r="E42" s="2"/>
    </row>
  </sheetData>
  <sheetProtection/>
  <printOptions/>
  <pageMargins left="0.75" right="0.75" top="1" bottom="1" header="0.5" footer="0.5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 Koby</dc:creator>
  <cp:keywords/>
  <dc:description/>
  <cp:lastModifiedBy>Geoff Koby</cp:lastModifiedBy>
  <dcterms:created xsi:type="dcterms:W3CDTF">2011-04-19T13:52:02Z</dcterms:created>
  <dcterms:modified xsi:type="dcterms:W3CDTF">2011-04-19T13:57:41Z</dcterms:modified>
  <cp:category/>
  <cp:version/>
  <cp:contentType/>
  <cp:contentStatus/>
</cp:coreProperties>
</file>