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35" windowHeight="10740"/>
  </bookViews>
  <sheets>
    <sheet name="Graph 1 &amp; 2. Accounting graph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1" i="1"/>
  <c r="C2"/>
  <c r="G2"/>
  <c r="I2"/>
  <c r="J2"/>
  <c r="M2"/>
  <c r="Q2"/>
  <c r="C3"/>
  <c r="G3"/>
  <c r="I3"/>
  <c r="J3"/>
  <c r="M3"/>
  <c r="Q3"/>
  <c r="F4"/>
  <c r="G4"/>
  <c r="I4"/>
  <c r="J4"/>
  <c r="L4"/>
  <c r="M4"/>
  <c r="P4"/>
  <c r="Q4"/>
  <c r="C5"/>
  <c r="F5"/>
  <c r="G5"/>
  <c r="I5"/>
  <c r="M5" s="1"/>
  <c r="J5"/>
  <c r="L5"/>
  <c r="P5"/>
  <c r="Q5"/>
  <c r="C6"/>
  <c r="G6"/>
  <c r="I6"/>
  <c r="J6"/>
  <c r="M6"/>
  <c r="Q6"/>
  <c r="C8"/>
  <c r="C4" s="1"/>
  <c r="G8"/>
  <c r="I8"/>
  <c r="J8"/>
  <c r="M8"/>
  <c r="Q8"/>
  <c r="C9"/>
  <c r="G9"/>
  <c r="I9"/>
  <c r="J9"/>
  <c r="M9"/>
  <c r="Q9"/>
  <c r="C10"/>
  <c r="G10"/>
  <c r="I10"/>
  <c r="J10"/>
  <c r="M10"/>
  <c r="Q10"/>
  <c r="C12"/>
  <c r="G12"/>
  <c r="I12"/>
  <c r="J12"/>
  <c r="M12"/>
  <c r="Q12"/>
  <c r="C13"/>
  <c r="G13"/>
  <c r="I13"/>
  <c r="J13"/>
  <c r="M13"/>
  <c r="Q13"/>
  <c r="C14"/>
  <c r="G14"/>
  <c r="I14"/>
  <c r="J14"/>
  <c r="M14"/>
  <c r="Q14"/>
  <c r="C15"/>
  <c r="G15"/>
  <c r="I15"/>
  <c r="J15"/>
  <c r="M15"/>
  <c r="Q15"/>
  <c r="C16"/>
  <c r="G16"/>
  <c r="I16"/>
  <c r="J16"/>
  <c r="M16"/>
  <c r="Q16"/>
  <c r="C17"/>
  <c r="G17"/>
  <c r="I17"/>
  <c r="J17"/>
  <c r="M17"/>
  <c r="Q17"/>
  <c r="C19"/>
  <c r="G19"/>
  <c r="I19"/>
  <c r="J19"/>
  <c r="M19"/>
  <c r="Q19"/>
  <c r="C20"/>
  <c r="G20"/>
  <c r="I20"/>
  <c r="J20"/>
  <c r="M20"/>
  <c r="Q20"/>
  <c r="C21"/>
  <c r="G21"/>
  <c r="I21"/>
  <c r="J21"/>
  <c r="M21"/>
  <c r="Q21"/>
</calcChain>
</file>

<file path=xl/sharedStrings.xml><?xml version="1.0" encoding="utf-8"?>
<sst xmlns="http://schemas.openxmlformats.org/spreadsheetml/2006/main" count="89" uniqueCount="36">
  <si>
    <t>Initial education (Labour quality)</t>
  </si>
  <si>
    <t>LQ</t>
  </si>
  <si>
    <t>Total Factor Productivity</t>
  </si>
  <si>
    <t>TFP</t>
  </si>
  <si>
    <t xml:space="preserve">Capital Deepening </t>
  </si>
  <si>
    <t>CI</t>
  </si>
  <si>
    <t>Average Hours Worked</t>
  </si>
  <si>
    <t>HW</t>
  </si>
  <si>
    <t>Unemployment Rate</t>
  </si>
  <si>
    <t>Unempl</t>
  </si>
  <si>
    <t xml:space="preserve">55-64 Participation </t>
  </si>
  <si>
    <t>OP</t>
  </si>
  <si>
    <t>25-54 Female Participation</t>
  </si>
  <si>
    <t>FP</t>
  </si>
  <si>
    <t>25-54 Male Participation</t>
  </si>
  <si>
    <t>MP</t>
  </si>
  <si>
    <t xml:space="preserve">Youth Participation </t>
  </si>
  <si>
    <t>YP</t>
  </si>
  <si>
    <t>Share of Working age Population</t>
  </si>
  <si>
    <t>SWP</t>
  </si>
  <si>
    <t xml:space="preserve">Net Migration </t>
  </si>
  <si>
    <t>MI</t>
  </si>
  <si>
    <t>Share of foreign population</t>
  </si>
  <si>
    <t xml:space="preserve">Native Population </t>
  </si>
  <si>
    <t>Npop</t>
  </si>
  <si>
    <t>Fertility</t>
  </si>
  <si>
    <t>Labour Productivity</t>
  </si>
  <si>
    <t>LP</t>
  </si>
  <si>
    <t>Labour market components</t>
  </si>
  <si>
    <t>Demographic components</t>
  </si>
  <si>
    <t xml:space="preserve">GDP </t>
  </si>
  <si>
    <t>GDP</t>
  </si>
  <si>
    <t>GDP per capita</t>
  </si>
  <si>
    <t>Relative growth gap vis-à-vis benchmark 2001-2008</t>
  </si>
  <si>
    <t>Relative growth gap vis-à-vis EU15 2001-2008</t>
  </si>
  <si>
    <t>Growth decomposition 2001-2008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</si>
</sst>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10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horizontal="left" wrapText="1"/>
    </xf>
  </cellStyleXfs>
  <cellXfs count="11">
    <xf numFmtId="0" fontId="0" fillId="0" borderId="0" xfId="0">
      <alignment horizontal="left" wrapText="1"/>
    </xf>
    <xf numFmtId="0" fontId="0" fillId="0" borderId="0" xfId="0" applyAlignment="1"/>
    <xf numFmtId="0" fontId="0" fillId="0" borderId="0" xfId="0" applyFill="1" applyAlignment="1"/>
    <xf numFmtId="0" fontId="0" fillId="0" borderId="0" xfId="0" applyBorder="1" applyAlignment="1"/>
    <xf numFmtId="0" fontId="0" fillId="2" borderId="0" xfId="0" applyFill="1" applyAlignment="1"/>
    <xf numFmtId="1" fontId="0" fillId="0" borderId="0" xfId="0" applyNumberFormat="1" applyFill="1" applyAlignment="1"/>
    <xf numFmtId="2" fontId="0" fillId="0" borderId="0" xfId="0" applyNumberFormat="1" applyFill="1" applyAlignment="1"/>
    <xf numFmtId="0" fontId="1" fillId="0" borderId="0" xfId="0" applyFont="1" applyAlignment="1"/>
    <xf numFmtId="9" fontId="0" fillId="0" borderId="0" xfId="0" applyNumberFormat="1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Gap with EU15 in level in 2008</a:t>
            </a:r>
          </a:p>
        </c:rich>
      </c:tx>
      <c:layout>
        <c:manualLayout>
          <c:xMode val="edge"/>
          <c:yMode val="edge"/>
          <c:x val="0.25684210526315787"/>
          <c:y val="2.71616596198428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5684210526315788"/>
          <c:y val="9.914005761242646E-2"/>
          <c:w val="0.49052631578947409"/>
          <c:h val="0.8392952822531452"/>
        </c:manualLayout>
      </c:layout>
      <c:barChart>
        <c:barDir val="bar"/>
        <c:grouping val="clustered"/>
        <c:ser>
          <c:idx val="0"/>
          <c:order val="0"/>
          <c:tx>
            <c:strRef>
              <c:f>'Graph 1 &amp; 2. Accounting graph'!$B$1</c:f>
              <c:strCache>
                <c:ptCount val="1"/>
                <c:pt idx="0">
                  <c:v>Gap with EU15 in level in 2008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Ref>
              <c:f>'Graph 1 &amp; 2. Accounting graph'!$B$3:$B$21</c:f>
              <c:strCache>
                <c:ptCount val="19"/>
                <c:pt idx="0">
                  <c:v>GDP per capita</c:v>
                </c:pt>
                <c:pt idx="1">
                  <c:v>Demographic components</c:v>
                </c:pt>
                <c:pt idx="2">
                  <c:v>Labour market components</c:v>
                </c:pt>
                <c:pt idx="3">
                  <c:v>Labour Productivity</c:v>
                </c:pt>
                <c:pt idx="5">
                  <c:v>Fertility</c:v>
                </c:pt>
                <c:pt idx="6">
                  <c:v>Share of foreign population</c:v>
                </c:pt>
                <c:pt idx="7">
                  <c:v>Share of Working age Population</c:v>
                </c:pt>
                <c:pt idx="9">
                  <c:v>Youth Participation </c:v>
                </c:pt>
                <c:pt idx="10">
                  <c:v>25-54 Male Participation</c:v>
                </c:pt>
                <c:pt idx="11">
                  <c:v>25-54 Female Participation</c:v>
                </c:pt>
                <c:pt idx="12">
                  <c:v>55-64 Participation </c:v>
                </c:pt>
                <c:pt idx="13">
                  <c:v>Unemployment Rate</c:v>
                </c:pt>
                <c:pt idx="14">
                  <c:v>Average Hours Worked</c:v>
                </c:pt>
                <c:pt idx="16">
                  <c:v>Capital Deepening </c:v>
                </c:pt>
                <c:pt idx="17">
                  <c:v>Total Factor Productivity</c:v>
                </c:pt>
                <c:pt idx="18">
                  <c:v>Initial education (Labour quality)</c:v>
                </c:pt>
              </c:strCache>
            </c:strRef>
          </c:cat>
          <c:val>
            <c:numRef>
              <c:f>'Graph 1 &amp; 2. Accounting graph'!$C$3:$C$21</c:f>
              <c:numCache>
                <c:formatCode>0</c:formatCode>
                <c:ptCount val="19"/>
                <c:pt idx="0">
                  <c:v>-31.04590812966207</c:v>
                </c:pt>
                <c:pt idx="1">
                  <c:v>0.54502696223872693</c:v>
                </c:pt>
                <c:pt idx="2">
                  <c:v>-4.9861610159615548</c:v>
                </c:pt>
                <c:pt idx="3">
                  <c:v>-31.17933157029562</c:v>
                </c:pt>
                <c:pt idx="5">
                  <c:v>-0.16914147027643422</c:v>
                </c:pt>
                <c:pt idx="6">
                  <c:v>-3.6476489171403204</c:v>
                </c:pt>
                <c:pt idx="7">
                  <c:v>5.4518712741329356</c:v>
                </c:pt>
                <c:pt idx="9">
                  <c:v>1.3808963019072962</c:v>
                </c:pt>
                <c:pt idx="10">
                  <c:v>0.29772349271457582</c:v>
                </c:pt>
                <c:pt idx="11">
                  <c:v>-12.82197927028917</c:v>
                </c:pt>
                <c:pt idx="12">
                  <c:v>-7.0581501430008933</c:v>
                </c:pt>
                <c:pt idx="13">
                  <c:v>1.0637196049849695</c:v>
                </c:pt>
                <c:pt idx="14">
                  <c:v>15.582702039705264</c:v>
                </c:pt>
                <c:pt idx="16">
                  <c:v>-18.328256989129031</c:v>
                </c:pt>
                <c:pt idx="17">
                  <c:v>-7.5294127686841179</c:v>
                </c:pt>
                <c:pt idx="18">
                  <c:v>-8.8737609324348483</c:v>
                </c:pt>
              </c:numCache>
            </c:numRef>
          </c:val>
        </c:ser>
        <c:axId val="84798080"/>
        <c:axId val="84566400"/>
      </c:barChart>
      <c:catAx>
        <c:axId val="84798080"/>
        <c:scaling>
          <c:orientation val="maxMin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566400"/>
        <c:crosses val="autoZero"/>
        <c:auto val="1"/>
        <c:lblAlgn val="ctr"/>
        <c:lblOffset val="100"/>
        <c:tickLblSkip val="1"/>
        <c:tickMarkSkip val="1"/>
      </c:catAx>
      <c:valAx>
        <c:axId val="84566400"/>
        <c:scaling>
          <c:orientation val="minMax"/>
        </c:scaling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7980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Growth differences vis-à-vis the EU15 2001-2008</a:t>
            </a:r>
          </a:p>
        </c:rich>
      </c:tx>
      <c:layout>
        <c:manualLayout>
          <c:xMode val="edge"/>
          <c:yMode val="edge"/>
          <c:x val="0.13064934689770402"/>
          <c:y val="2.71616596198428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486449270826815"/>
          <c:y val="9.09915597264737E-2"/>
          <c:w val="0.4905513213706244"/>
          <c:h val="0.85287611206306635"/>
        </c:manualLayout>
      </c:layout>
      <c:barChart>
        <c:barDir val="bar"/>
        <c:grouping val="clustered"/>
        <c:ser>
          <c:idx val="0"/>
          <c:order val="0"/>
          <c:tx>
            <c:strRef>
              <c:f>'Graph 1 &amp; 2. Accounting graph'!$F$1</c:f>
              <c:strCache>
                <c:ptCount val="1"/>
                <c:pt idx="0">
                  <c:v>Growth decomposition 2001-2008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Ref>
              <c:f>'Graph 1 &amp; 2. Accounting graph'!$F$3:$F$21</c:f>
              <c:strCache>
                <c:ptCount val="19"/>
                <c:pt idx="0">
                  <c:v>GDP </c:v>
                </c:pt>
                <c:pt idx="1">
                  <c:v>Demographic components</c:v>
                </c:pt>
                <c:pt idx="2">
                  <c:v>Labour market components</c:v>
                </c:pt>
                <c:pt idx="3">
                  <c:v>Labour Productivity</c:v>
                </c:pt>
                <c:pt idx="5">
                  <c:v>Native Population </c:v>
                </c:pt>
                <c:pt idx="6">
                  <c:v>Net Migration </c:v>
                </c:pt>
                <c:pt idx="7">
                  <c:v>Share of Working age Population</c:v>
                </c:pt>
                <c:pt idx="9">
                  <c:v>Youth Participation </c:v>
                </c:pt>
                <c:pt idx="10">
                  <c:v>25-54 Male Participation</c:v>
                </c:pt>
                <c:pt idx="11">
                  <c:v>25-54 Female Participation</c:v>
                </c:pt>
                <c:pt idx="12">
                  <c:v>55-64 Participation </c:v>
                </c:pt>
                <c:pt idx="13">
                  <c:v>Unemployment Rate</c:v>
                </c:pt>
                <c:pt idx="14">
                  <c:v>Average Hours Worked</c:v>
                </c:pt>
                <c:pt idx="16">
                  <c:v>Capital Deepening </c:v>
                </c:pt>
                <c:pt idx="17">
                  <c:v>Total Factor Productivity</c:v>
                </c:pt>
                <c:pt idx="18">
                  <c:v>Initial education (Labour quality)</c:v>
                </c:pt>
              </c:strCache>
            </c:strRef>
          </c:cat>
          <c:val>
            <c:numRef>
              <c:f>'Graph 1 &amp; 2. Accounting graph'!$M$3:$M$21</c:f>
              <c:numCache>
                <c:formatCode>General</c:formatCode>
                <c:ptCount val="19"/>
                <c:pt idx="0">
                  <c:v>4.7681955884226745E-2</c:v>
                </c:pt>
                <c:pt idx="1">
                  <c:v>0.75542679266998469</c:v>
                </c:pt>
                <c:pt idx="2">
                  <c:v>0.62617222692497476</c:v>
                </c:pt>
                <c:pt idx="3">
                  <c:v>-1.3339170637107365</c:v>
                </c:pt>
                <c:pt idx="5">
                  <c:v>0.24057155261640872</c:v>
                </c:pt>
                <c:pt idx="6">
                  <c:v>2.0372685241282218E-2</c:v>
                </c:pt>
                <c:pt idx="7">
                  <c:v>0.49448255481229358</c:v>
                </c:pt>
                <c:pt idx="9">
                  <c:v>-0.44959579304813768</c:v>
                </c:pt>
                <c:pt idx="10">
                  <c:v>-0.17438860958758384</c:v>
                </c:pt>
                <c:pt idx="11">
                  <c:v>0.71293565954354321</c:v>
                </c:pt>
                <c:pt idx="12">
                  <c:v>-0.49999869452234025</c:v>
                </c:pt>
                <c:pt idx="13">
                  <c:v>2.8853202647632914E-2</c:v>
                </c:pt>
                <c:pt idx="14">
                  <c:v>1.0083664618918604</c:v>
                </c:pt>
                <c:pt idx="16">
                  <c:v>-0.10548739638353699</c:v>
                </c:pt>
                <c:pt idx="17">
                  <c:v>-1.7429000981841876</c:v>
                </c:pt>
                <c:pt idx="18">
                  <c:v>0.51447043085698807</c:v>
                </c:pt>
              </c:numCache>
            </c:numRef>
          </c:val>
        </c:ser>
        <c:axId val="84741504"/>
        <c:axId val="84755584"/>
      </c:barChart>
      <c:catAx>
        <c:axId val="84741504"/>
        <c:scaling>
          <c:orientation val="maxMin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755584"/>
        <c:crosses val="autoZero"/>
        <c:auto val="1"/>
        <c:lblAlgn val="ctr"/>
        <c:lblOffset val="100"/>
        <c:tickLblSkip val="1"/>
        <c:tickMarkSkip val="1"/>
      </c:catAx>
      <c:valAx>
        <c:axId val="84755584"/>
        <c:scaling>
          <c:orientation val="minMax"/>
        </c:scaling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7415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Absolute growth decomposition 2001-2008</a:t>
            </a:r>
          </a:p>
        </c:rich>
      </c:tx>
      <c:layout>
        <c:manualLayout>
          <c:xMode val="edge"/>
          <c:yMode val="edge"/>
          <c:x val="0.18097966889703049"/>
          <c:y val="2.71616596198428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875094086971711"/>
          <c:y val="9.2349642707465693E-2"/>
          <c:w val="0.55997238729316468"/>
          <c:h val="0.85151802908207386"/>
        </c:manualLayout>
      </c:layout>
      <c:barChart>
        <c:barDir val="bar"/>
        <c:grouping val="clustered"/>
        <c:ser>
          <c:idx val="0"/>
          <c:order val="0"/>
          <c:tx>
            <c:strRef>
              <c:f>'Graph 1 &amp; 2. Accounting graph'!$F$1</c:f>
              <c:strCache>
                <c:ptCount val="1"/>
                <c:pt idx="0">
                  <c:v>Growth decomposition 2001-2008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Ref>
              <c:f>'Graph 1 &amp; 2. Accounting graph'!$F$3:$F$21</c:f>
              <c:strCache>
                <c:ptCount val="19"/>
                <c:pt idx="0">
                  <c:v>GDP </c:v>
                </c:pt>
                <c:pt idx="1">
                  <c:v>Demographic components</c:v>
                </c:pt>
                <c:pt idx="2">
                  <c:v>Labour market components</c:v>
                </c:pt>
                <c:pt idx="3">
                  <c:v>Labour Productivity</c:v>
                </c:pt>
                <c:pt idx="5">
                  <c:v>Native Population </c:v>
                </c:pt>
                <c:pt idx="6">
                  <c:v>Net Migration </c:v>
                </c:pt>
                <c:pt idx="7">
                  <c:v>Share of Working age Population</c:v>
                </c:pt>
                <c:pt idx="9">
                  <c:v>Youth Participation </c:v>
                </c:pt>
                <c:pt idx="10">
                  <c:v>25-54 Male Participation</c:v>
                </c:pt>
                <c:pt idx="11">
                  <c:v>25-54 Female Participation</c:v>
                </c:pt>
                <c:pt idx="12">
                  <c:v>55-64 Participation </c:v>
                </c:pt>
                <c:pt idx="13">
                  <c:v>Unemployment Rate</c:v>
                </c:pt>
                <c:pt idx="14">
                  <c:v>Average Hours Worked</c:v>
                </c:pt>
                <c:pt idx="16">
                  <c:v>Capital Deepening </c:v>
                </c:pt>
                <c:pt idx="17">
                  <c:v>Total Factor Productivity</c:v>
                </c:pt>
                <c:pt idx="18">
                  <c:v>Initial education (Labour quality)</c:v>
                </c:pt>
              </c:strCache>
            </c:strRef>
          </c:cat>
          <c:val>
            <c:numRef>
              <c:f>'Graph 1 &amp; 2. Accounting graph'!$G$3:$G$21</c:f>
              <c:numCache>
                <c:formatCode>General</c:formatCode>
                <c:ptCount val="19"/>
                <c:pt idx="0">
                  <c:v>1.8698337645984804</c:v>
                </c:pt>
                <c:pt idx="1">
                  <c:v>1.2378933011893163</c:v>
                </c:pt>
                <c:pt idx="2">
                  <c:v>0.84004642244308625</c:v>
                </c:pt>
                <c:pt idx="3">
                  <c:v>-0.20810595903392604</c:v>
                </c:pt>
                <c:pt idx="5">
                  <c:v>0.34683624573536576</c:v>
                </c:pt>
                <c:pt idx="6">
                  <c:v>0.47511086889930332</c:v>
                </c:pt>
                <c:pt idx="7">
                  <c:v>0.4159461865546471</c:v>
                </c:pt>
                <c:pt idx="9">
                  <c:v>-0.49390824276338363</c:v>
                </c:pt>
                <c:pt idx="10" formatCode="0.00">
                  <c:v>-0.26831214396554198</c:v>
                </c:pt>
                <c:pt idx="11" formatCode="0.00">
                  <c:v>0.91699709248463002</c:v>
                </c:pt>
                <c:pt idx="12">
                  <c:v>-0.1148740358957686</c:v>
                </c:pt>
                <c:pt idx="13">
                  <c:v>0.10792059413842481</c:v>
                </c:pt>
                <c:pt idx="14">
                  <c:v>0.69222315844472559</c:v>
                </c:pt>
                <c:pt idx="16">
                  <c:v>0.41297470486540377</c:v>
                </c:pt>
                <c:pt idx="17">
                  <c:v>-1.4312773509468599</c:v>
                </c:pt>
                <c:pt idx="18">
                  <c:v>0.81019668704753012</c:v>
                </c:pt>
              </c:numCache>
            </c:numRef>
          </c:val>
        </c:ser>
        <c:axId val="84836736"/>
        <c:axId val="84838272"/>
      </c:barChart>
      <c:catAx>
        <c:axId val="84836736"/>
        <c:scaling>
          <c:orientation val="maxMin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838272"/>
        <c:crosses val="autoZero"/>
        <c:auto val="1"/>
        <c:lblAlgn val="ctr"/>
        <c:lblOffset val="100"/>
        <c:tickLblSkip val="1"/>
        <c:tickMarkSkip val="1"/>
      </c:catAx>
      <c:valAx>
        <c:axId val="84838272"/>
        <c:scaling>
          <c:orientation val="minMax"/>
        </c:scaling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8367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&amp;F</c:oddFooter>
    </c:headerFooter>
    <c:pageMargins b="1" l="0.75000000000000033" r="0.750000000000000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Growth differences vis-à-vis ??? 2001-2008</a:t>
            </a:r>
          </a:p>
        </c:rich>
      </c:tx>
      <c:layout>
        <c:manualLayout>
          <c:xMode val="edge"/>
          <c:yMode val="edge"/>
          <c:x val="0.15601023017902832"/>
          <c:y val="2.608700315897306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6547314578005133"/>
          <c:y val="9.1991011139536505E-2"/>
          <c:w val="0.47058823529411792"/>
          <c:h val="0.85126010308227806"/>
        </c:manualLayout>
      </c:layout>
      <c:barChart>
        <c:barDir val="bar"/>
        <c:grouping val="clustered"/>
        <c:ser>
          <c:idx val="0"/>
          <c:order val="0"/>
          <c:tx>
            <c:strRef>
              <c:f>'Graph 1 &amp; 2. Accounting graph'!$P$1</c:f>
              <c:strCache>
                <c:ptCount val="1"/>
                <c:pt idx="0">
                  <c:v>Relative growth gap vis-à-vis benchmark 2001-2008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Ref>
              <c:f>'Graph 1 &amp; 2. Accounting graph'!$F$3:$F$21</c:f>
              <c:strCache>
                <c:ptCount val="19"/>
                <c:pt idx="0">
                  <c:v>GDP </c:v>
                </c:pt>
                <c:pt idx="1">
                  <c:v>Demographic components</c:v>
                </c:pt>
                <c:pt idx="2">
                  <c:v>Labour market components</c:v>
                </c:pt>
                <c:pt idx="3">
                  <c:v>Labour Productivity</c:v>
                </c:pt>
                <c:pt idx="5">
                  <c:v>Native Population </c:v>
                </c:pt>
                <c:pt idx="6">
                  <c:v>Net Migration </c:v>
                </c:pt>
                <c:pt idx="7">
                  <c:v>Share of Working age Population</c:v>
                </c:pt>
                <c:pt idx="9">
                  <c:v>Youth Participation </c:v>
                </c:pt>
                <c:pt idx="10">
                  <c:v>25-54 Male Participation</c:v>
                </c:pt>
                <c:pt idx="11">
                  <c:v>25-54 Female Participation</c:v>
                </c:pt>
                <c:pt idx="12">
                  <c:v>55-64 Participation </c:v>
                </c:pt>
                <c:pt idx="13">
                  <c:v>Unemployment Rate</c:v>
                </c:pt>
                <c:pt idx="14">
                  <c:v>Average Hours Worked</c:v>
                </c:pt>
                <c:pt idx="16">
                  <c:v>Capital Deepening </c:v>
                </c:pt>
                <c:pt idx="17">
                  <c:v>Total Factor Productivity</c:v>
                </c:pt>
                <c:pt idx="18">
                  <c:v>Initial education (Labour quality)</c:v>
                </c:pt>
              </c:strCache>
            </c:strRef>
          </c:cat>
          <c:val>
            <c:numRef>
              <c:f>'Graph 1 &amp; 2. Accounting graph'!$Q$3:$Q$21</c:f>
              <c:numCache>
                <c:formatCode>General</c:formatCode>
                <c:ptCount val="19"/>
                <c:pt idx="0">
                  <c:v>4.7681955884226745E-2</c:v>
                </c:pt>
                <c:pt idx="1">
                  <c:v>0.75542679266998469</c:v>
                </c:pt>
                <c:pt idx="2">
                  <c:v>0.62617222692497476</c:v>
                </c:pt>
                <c:pt idx="3">
                  <c:v>-1.3339170637107365</c:v>
                </c:pt>
                <c:pt idx="5">
                  <c:v>0.24057155261640872</c:v>
                </c:pt>
                <c:pt idx="6">
                  <c:v>2.0372685241282218E-2</c:v>
                </c:pt>
                <c:pt idx="7">
                  <c:v>0.49448255481229358</c:v>
                </c:pt>
                <c:pt idx="9">
                  <c:v>-0.44959579304813768</c:v>
                </c:pt>
                <c:pt idx="10">
                  <c:v>-0.17438860958758384</c:v>
                </c:pt>
                <c:pt idx="11">
                  <c:v>0.71293565954354321</c:v>
                </c:pt>
                <c:pt idx="12">
                  <c:v>-0.49999869452234025</c:v>
                </c:pt>
                <c:pt idx="13">
                  <c:v>2.8853202647632914E-2</c:v>
                </c:pt>
                <c:pt idx="14">
                  <c:v>1.0083664618918604</c:v>
                </c:pt>
                <c:pt idx="16">
                  <c:v>-0.10548739638353699</c:v>
                </c:pt>
                <c:pt idx="17">
                  <c:v>-1.7429000981841876</c:v>
                </c:pt>
                <c:pt idx="18">
                  <c:v>0.51447043085698807</c:v>
                </c:pt>
              </c:numCache>
            </c:numRef>
          </c:val>
        </c:ser>
        <c:axId val="84862080"/>
        <c:axId val="84863616"/>
      </c:barChart>
      <c:catAx>
        <c:axId val="84862080"/>
        <c:scaling>
          <c:orientation val="maxMin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863616"/>
        <c:crosses val="autoZero"/>
        <c:auto val="1"/>
        <c:lblAlgn val="ctr"/>
        <c:lblOffset val="100"/>
        <c:tickLblSkip val="1"/>
        <c:tickMarkSkip val="1"/>
      </c:catAx>
      <c:valAx>
        <c:axId val="84863616"/>
        <c:scaling>
          <c:orientation val="minMax"/>
        </c:scaling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8620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85725</xdr:rowOff>
    </xdr:from>
    <xdr:to>
      <xdr:col>6</xdr:col>
      <xdr:colOff>200025</xdr:colOff>
      <xdr:row>64</xdr:row>
      <xdr:rowOff>0</xdr:rowOff>
    </xdr:to>
    <xdr:graphicFrame macro="">
      <xdr:nvGraphicFramePr>
        <xdr:cNvPr id="2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428625</xdr:colOff>
      <xdr:row>21</xdr:row>
      <xdr:rowOff>95250</xdr:rowOff>
    </xdr:from>
    <xdr:to>
      <xdr:col>20</xdr:col>
      <xdr:colOff>28575</xdr:colOff>
      <xdr:row>64</xdr:row>
      <xdr:rowOff>9525</xdr:rowOff>
    </xdr:to>
    <xdr:graphicFrame macro="">
      <xdr:nvGraphicFramePr>
        <xdr:cNvPr id="3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209550</xdr:colOff>
      <xdr:row>21</xdr:row>
      <xdr:rowOff>95250</xdr:rowOff>
    </xdr:from>
    <xdr:to>
      <xdr:col>13</xdr:col>
      <xdr:colOff>419100</xdr:colOff>
      <xdr:row>64</xdr:row>
      <xdr:rowOff>9525</xdr:rowOff>
    </xdr:to>
    <xdr:graphicFrame macro="">
      <xdr:nvGraphicFramePr>
        <xdr:cNvPr id="4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200025</xdr:colOff>
      <xdr:row>21</xdr:row>
      <xdr:rowOff>142875</xdr:rowOff>
    </xdr:from>
    <xdr:to>
      <xdr:col>26</xdr:col>
      <xdr:colOff>266700</xdr:colOff>
      <xdr:row>63</xdr:row>
      <xdr:rowOff>142875</xdr:rowOff>
    </xdr:to>
    <xdr:graphicFrame macro="">
      <xdr:nvGraphicFramePr>
        <xdr:cNvPr id="5" name="Chart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Older-Worker-labour-supply-12-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GA data level"/>
      <sheetName val="GA data growth"/>
      <sheetName val="GA level assessment"/>
      <sheetName val="GA growth assessment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  <sheetName val="GA data gr (cycl-adj) Final pre"/>
      <sheetName val="GA assessment (cycl-OG&amp;DOG)"/>
    </sheetNames>
    <sheetDataSet>
      <sheetData sheetId="0"/>
      <sheetData sheetId="1"/>
      <sheetData sheetId="2">
        <row r="5">
          <cell r="A5" t="str">
            <v>pol</v>
          </cell>
        </row>
      </sheetData>
      <sheetData sheetId="3">
        <row r="3">
          <cell r="C3" t="str">
            <v>Specific labour supply measures for older-workers</v>
          </cell>
        </row>
      </sheetData>
      <sheetData sheetId="4">
        <row r="23">
          <cell r="B23" t="str">
            <v>MT</v>
          </cell>
          <cell r="C23">
            <v>-0.3104590812966207</v>
          </cell>
          <cell r="D23">
            <v>-0.31179331570295621</v>
          </cell>
          <cell r="F23">
            <v>-0.18328256989129033</v>
          </cell>
          <cell r="G23">
            <v>-7.5294127686841184E-2</v>
          </cell>
          <cell r="H23">
            <v>-8.8737609324348488E-2</v>
          </cell>
          <cell r="I23">
            <v>5.4518712741329356E-2</v>
          </cell>
          <cell r="J23">
            <v>1.0637196049849695E-2</v>
          </cell>
          <cell r="K23">
            <v>0.15582702039705265</v>
          </cell>
          <cell r="L23">
            <v>-1.6914147027643422E-3</v>
          </cell>
          <cell r="M23">
            <v>-3.6476489171403205E-2</v>
          </cell>
          <cell r="N23">
            <v>1.3808963019072962E-2</v>
          </cell>
          <cell r="O23">
            <v>2.9772349271457582E-3</v>
          </cell>
          <cell r="P23">
            <v>-0.12821979270289169</v>
          </cell>
          <cell r="Q23">
            <v>-7.0581501430008936E-2</v>
          </cell>
          <cell r="R23">
            <v>-4.9861610159615544E-2</v>
          </cell>
        </row>
        <row r="85">
          <cell r="B85" t="str">
            <v>EU15</v>
          </cell>
        </row>
      </sheetData>
      <sheetData sheetId="5">
        <row r="23">
          <cell r="B23" t="str">
            <v>MT</v>
          </cell>
          <cell r="C23">
            <v>1.8698337645984804</v>
          </cell>
          <cell r="D23">
            <v>-0.20810595903392604</v>
          </cell>
          <cell r="F23">
            <v>0.41297470486540377</v>
          </cell>
          <cell r="G23">
            <v>-1.4312773509468599</v>
          </cell>
          <cell r="H23">
            <v>0.81019668704753012</v>
          </cell>
          <cell r="I23">
            <v>0.4159461865546471</v>
          </cell>
          <cell r="J23">
            <v>0.10792059413842481</v>
          </cell>
          <cell r="K23">
            <v>0.69222315844472559</v>
          </cell>
          <cell r="L23">
            <v>0.34683624573536576</v>
          </cell>
          <cell r="M23">
            <v>0.47511086889930332</v>
          </cell>
          <cell r="N23">
            <v>-0.49390824276338363</v>
          </cell>
          <cell r="O23">
            <v>-0.26831214396554198</v>
          </cell>
          <cell r="P23">
            <v>0.91699709248463002</v>
          </cell>
          <cell r="Q23">
            <v>-0.1148740358957686</v>
          </cell>
          <cell r="R23">
            <v>0.84004642244308625</v>
          </cell>
          <cell r="S23">
            <v>1.2378933011893163</v>
          </cell>
        </row>
        <row r="77">
          <cell r="B77" t="str">
            <v>EU15</v>
          </cell>
          <cell r="C77">
            <v>1.8221518087142536</v>
          </cell>
          <cell r="D77">
            <v>1.1258111046768104</v>
          </cell>
          <cell r="F77">
            <v>0.51846210124894077</v>
          </cell>
          <cell r="G77">
            <v>0.31162274723732775</v>
          </cell>
          <cell r="H77">
            <v>0.29572625619054205</v>
          </cell>
          <cell r="I77">
            <v>-7.8536368257646483E-2</v>
          </cell>
          <cell r="J77">
            <v>7.9067391490791894E-2</v>
          </cell>
          <cell r="K77">
            <v>-0.31614330344713476</v>
          </cell>
          <cell r="L77">
            <v>0.10626469311895703</v>
          </cell>
          <cell r="M77">
            <v>0.4547381836580211</v>
          </cell>
          <cell r="N77">
            <v>-4.431244971524595E-2</v>
          </cell>
          <cell r="O77">
            <v>-9.392353437795814E-2</v>
          </cell>
          <cell r="P77">
            <v>0.20406143294108681</v>
          </cell>
          <cell r="Q77">
            <v>0.38512465862657164</v>
          </cell>
          <cell r="R77">
            <v>0.21387419551811149</v>
          </cell>
          <cell r="S77">
            <v>0.48246650851933165</v>
          </cell>
        </row>
        <row r="85">
          <cell r="B85" t="str">
            <v>EU15</v>
          </cell>
          <cell r="C85">
            <v>1.8221518087142536</v>
          </cell>
          <cell r="D85">
            <v>1.1258111046768104</v>
          </cell>
          <cell r="F85">
            <v>0.51846210124894077</v>
          </cell>
          <cell r="G85">
            <v>0.31162274723732775</v>
          </cell>
          <cell r="H85">
            <v>0.29572625619054205</v>
          </cell>
          <cell r="I85">
            <v>-7.8536368257646483E-2</v>
          </cell>
          <cell r="J85">
            <v>7.9067391490791894E-2</v>
          </cell>
          <cell r="K85">
            <v>-0.31614330344713476</v>
          </cell>
          <cell r="L85">
            <v>0.10626469311895703</v>
          </cell>
          <cell r="M85">
            <v>0.4547381836580211</v>
          </cell>
          <cell r="N85">
            <v>-4.431244971524595E-2</v>
          </cell>
          <cell r="O85">
            <v>-9.392353437795814E-2</v>
          </cell>
          <cell r="P85">
            <v>0.20406143294108681</v>
          </cell>
          <cell r="Q85">
            <v>0.38512465862657164</v>
          </cell>
          <cell r="R85">
            <v>0.21387419551811149</v>
          </cell>
          <cell r="S85">
            <v>0.48246650851933165</v>
          </cell>
        </row>
      </sheetData>
      <sheetData sheetId="6">
        <row r="23">
          <cell r="C23">
            <v>-28.93949555655599</v>
          </cell>
        </row>
      </sheetData>
      <sheetData sheetId="7">
        <row r="23">
          <cell r="C23">
            <v>0.57696642583393887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3">
          <cell r="E3" t="str">
            <v>EU15</v>
          </cell>
        </row>
      </sheetData>
      <sheetData sheetId="33">
        <row r="4">
          <cell r="D4" t="str">
            <v>Implicit tax on continued work in regular old-age pension systems, for 60-year-olds (-)</v>
          </cell>
        </row>
      </sheetData>
      <sheetData sheetId="34">
        <row r="23">
          <cell r="D23" t="str">
            <v/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2"/>
  <sheetViews>
    <sheetView tabSelected="1" zoomScale="75" workbookViewId="0"/>
  </sheetViews>
  <sheetFormatPr defaultRowHeight="12.75"/>
  <cols>
    <col min="1" max="1" width="9.140625" style="1"/>
    <col min="2" max="2" width="16" style="1" customWidth="1"/>
    <col min="3" max="5" width="9.140625" style="1"/>
    <col min="6" max="6" width="12.140625" style="1" customWidth="1"/>
    <col min="7" max="16384" width="9.140625" style="1"/>
  </cols>
  <sheetData>
    <row r="1" spans="1:19">
      <c r="A1" s="2"/>
      <c r="B1" s="10" t="str">
        <f>"Gap with "&amp; '[1]GA data level'!$B$85 &amp;" in level in 2008"</f>
        <v>Gap with EU15 in level in 2008</v>
      </c>
      <c r="C1" s="2"/>
      <c r="E1" s="2"/>
      <c r="F1" s="2" t="s">
        <v>35</v>
      </c>
      <c r="G1" s="2"/>
      <c r="H1" s="2"/>
      <c r="L1" s="2" t="s">
        <v>34</v>
      </c>
      <c r="M1" s="2"/>
      <c r="P1" s="4" t="s">
        <v>33</v>
      </c>
      <c r="Q1" s="4"/>
    </row>
    <row r="2" spans="1:19">
      <c r="A2" s="2"/>
      <c r="B2" s="2"/>
      <c r="C2" s="8" t="str">
        <f>'[1]GA data level'!$B$23&amp;"€"</f>
        <v>MT€</v>
      </c>
      <c r="D2" s="2"/>
      <c r="E2" s="2"/>
      <c r="F2" s="2"/>
      <c r="G2" s="4" t="str">
        <f>'[1]GA data growth'!$B$23</f>
        <v>MT</v>
      </c>
      <c r="H2" s="2"/>
      <c r="I2" s="2" t="str">
        <f>'[1]GA data growth'!$B$77</f>
        <v>EU15</v>
      </c>
      <c r="J2" s="9" t="str">
        <f>'[1]GA data growth'!$B$85</f>
        <v>EU15</v>
      </c>
      <c r="L2" s="2"/>
      <c r="M2" s="2" t="str">
        <f>'[1]GA data growth'!$B$23</f>
        <v>MT</v>
      </c>
      <c r="O2" s="2"/>
      <c r="P2" s="4"/>
      <c r="Q2" s="4" t="str">
        <f>'[1]GA data growth'!$B$23</f>
        <v>MT</v>
      </c>
    </row>
    <row r="3" spans="1:19">
      <c r="A3" s="2" t="s">
        <v>31</v>
      </c>
      <c r="B3" s="2" t="s">
        <v>32</v>
      </c>
      <c r="C3" s="5">
        <f>'[1]GA data level'!$C$23*100</f>
        <v>-31.04590812966207</v>
      </c>
      <c r="D3" s="8"/>
      <c r="E3" s="2" t="s">
        <v>31</v>
      </c>
      <c r="F3" s="2" t="s">
        <v>30</v>
      </c>
      <c r="G3" s="2">
        <f>'[1]GA data growth'!C$23</f>
        <v>1.8698337645984804</v>
      </c>
      <c r="H3" s="2"/>
      <c r="I3" s="2">
        <f>'[1]GA data growth'!$C$77</f>
        <v>1.8221518087142536</v>
      </c>
      <c r="J3" s="2">
        <f>'[1]GA data growth'!$C$85</f>
        <v>1.8221518087142536</v>
      </c>
      <c r="K3" s="8"/>
      <c r="L3" s="2" t="s">
        <v>30</v>
      </c>
      <c r="M3" s="2">
        <f>G3-I3</f>
        <v>4.7681955884226745E-2</v>
      </c>
      <c r="O3" s="7"/>
      <c r="P3" s="4" t="s">
        <v>30</v>
      </c>
      <c r="Q3" s="4">
        <f>G3-J3</f>
        <v>4.7681955884226745E-2</v>
      </c>
      <c r="R3" s="8"/>
      <c r="S3" s="8"/>
    </row>
    <row r="4" spans="1:19">
      <c r="A4" s="2"/>
      <c r="B4" s="2" t="s">
        <v>29</v>
      </c>
      <c r="C4" s="5">
        <f>AVERAGE(C8:C10)</f>
        <v>0.54502696223872693</v>
      </c>
      <c r="D4" s="2"/>
      <c r="E4" s="2"/>
      <c r="F4" s="2" t="str">
        <f>B4</f>
        <v>Demographic components</v>
      </c>
      <c r="G4" s="2">
        <f>'[1]GA data growth'!S$23</f>
        <v>1.2378933011893163</v>
      </c>
      <c r="H4" s="2"/>
      <c r="I4" s="2">
        <f>'[1]GA data growth'!$S$77</f>
        <v>0.48246650851933165</v>
      </c>
      <c r="J4" s="2">
        <f>'[1]GA data growth'!$S$85</f>
        <v>0.48246650851933165</v>
      </c>
      <c r="L4" s="2" t="str">
        <f>B4</f>
        <v>Demographic components</v>
      </c>
      <c r="M4" s="2">
        <f>G4-I4</f>
        <v>0.75542679266998469</v>
      </c>
      <c r="P4" s="4" t="str">
        <f>F4</f>
        <v>Demographic components</v>
      </c>
      <c r="Q4" s="4">
        <f>G4-J4</f>
        <v>0.75542679266998469</v>
      </c>
    </row>
    <row r="5" spans="1:19">
      <c r="A5" s="2"/>
      <c r="B5" s="2" t="s">
        <v>28</v>
      </c>
      <c r="C5" s="5">
        <f>100*'[1]GA data level'!$R$23</f>
        <v>-4.9861610159615548</v>
      </c>
      <c r="D5" s="2"/>
      <c r="E5" s="2"/>
      <c r="F5" s="2" t="str">
        <f>B5</f>
        <v>Labour market components</v>
      </c>
      <c r="G5" s="2">
        <f>'[1]GA data growth'!R$23</f>
        <v>0.84004642244308625</v>
      </c>
      <c r="H5" s="2"/>
      <c r="I5" s="2">
        <f>'[1]GA data growth'!$R$77</f>
        <v>0.21387419551811149</v>
      </c>
      <c r="J5" s="2">
        <f>'[1]GA data growth'!$R$85</f>
        <v>0.21387419551811149</v>
      </c>
      <c r="L5" s="2" t="str">
        <f>B5</f>
        <v>Labour market components</v>
      </c>
      <c r="M5" s="2">
        <f>G5-I5</f>
        <v>0.62617222692497476</v>
      </c>
      <c r="P5" s="4" t="str">
        <f>F5</f>
        <v>Labour market components</v>
      </c>
      <c r="Q5" s="4">
        <f>G5-J5</f>
        <v>0.62617222692497476</v>
      </c>
    </row>
    <row r="6" spans="1:19" ht="13.5" customHeight="1">
      <c r="A6" s="2" t="s">
        <v>27</v>
      </c>
      <c r="B6" s="2" t="s">
        <v>26</v>
      </c>
      <c r="C6" s="5">
        <f>100*'[1]GA data level'!$D$23</f>
        <v>-31.17933157029562</v>
      </c>
      <c r="D6" s="2"/>
      <c r="E6" s="2" t="s">
        <v>27</v>
      </c>
      <c r="F6" s="2" t="s">
        <v>26</v>
      </c>
      <c r="G6" s="2">
        <f>'[1]GA data growth'!D$23</f>
        <v>-0.20810595903392604</v>
      </c>
      <c r="H6" s="2"/>
      <c r="I6" s="2">
        <f>'[1]GA data growth'!$D$77</f>
        <v>1.1258111046768104</v>
      </c>
      <c r="J6" s="2">
        <f>'[1]GA data growth'!$D$85</f>
        <v>1.1258111046768104</v>
      </c>
      <c r="L6" s="2" t="s">
        <v>26</v>
      </c>
      <c r="M6" s="2">
        <f>G6-I6</f>
        <v>-1.3339170637107365</v>
      </c>
      <c r="O6" s="7"/>
      <c r="P6" s="4" t="s">
        <v>26</v>
      </c>
      <c r="Q6" s="4">
        <f>G6-J6</f>
        <v>-1.3339170637107365</v>
      </c>
    </row>
    <row r="7" spans="1:19">
      <c r="A7" s="2"/>
      <c r="B7" s="2"/>
      <c r="C7" s="5"/>
      <c r="P7" s="4"/>
      <c r="Q7" s="4"/>
    </row>
    <row r="8" spans="1:19">
      <c r="A8" s="2" t="s">
        <v>24</v>
      </c>
      <c r="B8" s="2" t="s">
        <v>25</v>
      </c>
      <c r="C8" s="5">
        <f>100*'[1]GA data level'!$L$23</f>
        <v>-0.16914147027643422</v>
      </c>
      <c r="D8" s="2"/>
      <c r="E8" s="1" t="s">
        <v>24</v>
      </c>
      <c r="F8" s="1" t="s">
        <v>23</v>
      </c>
      <c r="G8" s="2">
        <f>'[1]GA data growth'!$L$23</f>
        <v>0.34683624573536576</v>
      </c>
      <c r="I8" s="2">
        <f>'[1]GA data growth'!$L$77</f>
        <v>0.10626469311895703</v>
      </c>
      <c r="J8" s="2">
        <f>'[1]GA data growth'!$L$85</f>
        <v>0.10626469311895703</v>
      </c>
      <c r="L8" s="1" t="s">
        <v>23</v>
      </c>
      <c r="M8" s="2">
        <f>G8-I8</f>
        <v>0.24057155261640872</v>
      </c>
      <c r="P8" s="4" t="s">
        <v>23</v>
      </c>
      <c r="Q8" s="4">
        <f>G8-J8</f>
        <v>0.24057155261640872</v>
      </c>
    </row>
    <row r="9" spans="1:19">
      <c r="A9" s="2" t="s">
        <v>21</v>
      </c>
      <c r="B9" s="2" t="s">
        <v>22</v>
      </c>
      <c r="C9" s="5">
        <f>100*'[1]GA data level'!$M$23</f>
        <v>-3.6476489171403204</v>
      </c>
      <c r="D9" s="2"/>
      <c r="E9" s="1" t="s">
        <v>21</v>
      </c>
      <c r="F9" s="1" t="s">
        <v>20</v>
      </c>
      <c r="G9" s="2">
        <f>'[1]GA data growth'!$M$23</f>
        <v>0.47511086889930332</v>
      </c>
      <c r="I9" s="2">
        <f>'[1]GA data growth'!$M$77</f>
        <v>0.4547381836580211</v>
      </c>
      <c r="J9" s="2">
        <f>'[1]GA data growth'!$M$85</f>
        <v>0.4547381836580211</v>
      </c>
      <c r="L9" s="1" t="s">
        <v>20</v>
      </c>
      <c r="M9" s="2">
        <f>G9-I9</f>
        <v>2.0372685241282218E-2</v>
      </c>
      <c r="P9" s="4" t="s">
        <v>20</v>
      </c>
      <c r="Q9" s="4">
        <f>G9-J9</f>
        <v>2.0372685241282218E-2</v>
      </c>
    </row>
    <row r="10" spans="1:19">
      <c r="A10" s="2" t="s">
        <v>19</v>
      </c>
      <c r="B10" s="2" t="s">
        <v>18</v>
      </c>
      <c r="C10" s="5">
        <f>100*'[1]GA data level'!$I$23</f>
        <v>5.4518712741329356</v>
      </c>
      <c r="D10" s="2"/>
      <c r="E10" s="1" t="s">
        <v>19</v>
      </c>
      <c r="F10" s="1" t="s">
        <v>18</v>
      </c>
      <c r="G10" s="2">
        <f>'[1]GA data growth'!$I$23</f>
        <v>0.4159461865546471</v>
      </c>
      <c r="I10" s="2">
        <f>'[1]GA data growth'!$I$77</f>
        <v>-7.8536368257646483E-2</v>
      </c>
      <c r="J10" s="2">
        <f>'[1]GA data growth'!$I$85</f>
        <v>-7.8536368257646483E-2</v>
      </c>
      <c r="L10" s="1" t="s">
        <v>18</v>
      </c>
      <c r="M10" s="2">
        <f>G10-I10</f>
        <v>0.49448255481229358</v>
      </c>
      <c r="P10" s="4" t="s">
        <v>18</v>
      </c>
      <c r="Q10" s="4">
        <f>G10-J10</f>
        <v>0.49448255481229358</v>
      </c>
    </row>
    <row r="11" spans="1:19">
      <c r="A11" s="2"/>
      <c r="B11" s="2"/>
      <c r="C11" s="5"/>
      <c r="P11" s="4"/>
      <c r="Q11" s="4"/>
    </row>
    <row r="12" spans="1:19">
      <c r="A12" s="2" t="s">
        <v>17</v>
      </c>
      <c r="B12" s="2" t="s">
        <v>16</v>
      </c>
      <c r="C12" s="5">
        <f>100*'[1]GA data level'!$N$23</f>
        <v>1.3808963019072962</v>
      </c>
      <c r="D12" s="2"/>
      <c r="E12" s="1" t="s">
        <v>17</v>
      </c>
      <c r="F12" s="1" t="s">
        <v>16</v>
      </c>
      <c r="G12" s="2">
        <f>'[1]GA data growth'!$N$23</f>
        <v>-0.49390824276338363</v>
      </c>
      <c r="I12" s="2">
        <f>'[1]GA data growth'!$N$77</f>
        <v>-4.431244971524595E-2</v>
      </c>
      <c r="J12" s="2">
        <f>'[1]GA data growth'!$N$85</f>
        <v>-4.431244971524595E-2</v>
      </c>
      <c r="L12" s="1" t="s">
        <v>16</v>
      </c>
      <c r="M12" s="2">
        <f>G12-I12</f>
        <v>-0.44959579304813768</v>
      </c>
      <c r="P12" s="4" t="s">
        <v>16</v>
      </c>
      <c r="Q12" s="4">
        <f>G12-J12</f>
        <v>-0.44959579304813768</v>
      </c>
    </row>
    <row r="13" spans="1:19">
      <c r="A13" s="2" t="s">
        <v>15</v>
      </c>
      <c r="B13" s="2" t="s">
        <v>14</v>
      </c>
      <c r="C13" s="5">
        <f>100*'[1]GA data level'!$O$23</f>
        <v>0.29772349271457582</v>
      </c>
      <c r="D13" s="2"/>
      <c r="E13" s="1" t="s">
        <v>15</v>
      </c>
      <c r="F13" s="1" t="s">
        <v>14</v>
      </c>
      <c r="G13" s="6">
        <f>'[1]GA data growth'!$O$23</f>
        <v>-0.26831214396554198</v>
      </c>
      <c r="I13" s="6">
        <f>'[1]GA data growth'!$O$77</f>
        <v>-9.392353437795814E-2</v>
      </c>
      <c r="J13" s="6">
        <f>'[1]GA data growth'!$O$85</f>
        <v>-9.392353437795814E-2</v>
      </c>
      <c r="L13" s="1" t="s">
        <v>14</v>
      </c>
      <c r="M13" s="2">
        <f>G13-I13</f>
        <v>-0.17438860958758384</v>
      </c>
      <c r="P13" s="4" t="s">
        <v>14</v>
      </c>
      <c r="Q13" s="4">
        <f>G13-J13</f>
        <v>-0.17438860958758384</v>
      </c>
    </row>
    <row r="14" spans="1:19">
      <c r="A14" s="2" t="s">
        <v>13</v>
      </c>
      <c r="B14" s="2" t="s">
        <v>12</v>
      </c>
      <c r="C14" s="5">
        <f>100*'[1]GA data level'!$P$23</f>
        <v>-12.82197927028917</v>
      </c>
      <c r="D14" s="2"/>
      <c r="E14" s="1" t="s">
        <v>13</v>
      </c>
      <c r="F14" s="1" t="s">
        <v>12</v>
      </c>
      <c r="G14" s="6">
        <f>'[1]GA data growth'!$P$23</f>
        <v>0.91699709248463002</v>
      </c>
      <c r="I14" s="6">
        <f>'[1]GA data growth'!$P$77</f>
        <v>0.20406143294108681</v>
      </c>
      <c r="J14" s="6">
        <f>'[1]GA data growth'!$P$85</f>
        <v>0.20406143294108681</v>
      </c>
      <c r="L14" s="1" t="s">
        <v>12</v>
      </c>
      <c r="M14" s="2">
        <f>G14-I14</f>
        <v>0.71293565954354321</v>
      </c>
      <c r="P14" s="4" t="s">
        <v>12</v>
      </c>
      <c r="Q14" s="4">
        <f>G14-J14</f>
        <v>0.71293565954354321</v>
      </c>
    </row>
    <row r="15" spans="1:19">
      <c r="A15" s="2" t="s">
        <v>11</v>
      </c>
      <c r="B15" s="2" t="s">
        <v>10</v>
      </c>
      <c r="C15" s="5">
        <f>100*'[1]GA data level'!$Q$23</f>
        <v>-7.0581501430008933</v>
      </c>
      <c r="D15" s="2"/>
      <c r="E15" s="1" t="s">
        <v>11</v>
      </c>
      <c r="F15" s="1" t="s">
        <v>10</v>
      </c>
      <c r="G15" s="2">
        <f>'[1]GA data growth'!$Q$23</f>
        <v>-0.1148740358957686</v>
      </c>
      <c r="I15" s="2">
        <f>'[1]GA data growth'!$Q$77</f>
        <v>0.38512465862657164</v>
      </c>
      <c r="J15" s="2">
        <f>'[1]GA data growth'!$Q$85</f>
        <v>0.38512465862657164</v>
      </c>
      <c r="L15" s="1" t="s">
        <v>10</v>
      </c>
      <c r="M15" s="2">
        <f>G15-I15</f>
        <v>-0.49999869452234025</v>
      </c>
      <c r="P15" s="4" t="s">
        <v>10</v>
      </c>
      <c r="Q15" s="4">
        <f>G15-J15</f>
        <v>-0.49999869452234025</v>
      </c>
    </row>
    <row r="16" spans="1:19">
      <c r="A16" s="2" t="s">
        <v>9</v>
      </c>
      <c r="B16" s="2" t="s">
        <v>8</v>
      </c>
      <c r="C16" s="5">
        <f>100*'[1]GA data level'!$J$23</f>
        <v>1.0637196049849695</v>
      </c>
      <c r="D16" s="2"/>
      <c r="E16" s="1" t="s">
        <v>9</v>
      </c>
      <c r="F16" s="1" t="s">
        <v>8</v>
      </c>
      <c r="G16" s="2">
        <f>'[1]GA data growth'!$J$23</f>
        <v>0.10792059413842481</v>
      </c>
      <c r="I16" s="2">
        <f>'[1]GA data growth'!$J$77</f>
        <v>7.9067391490791894E-2</v>
      </c>
      <c r="J16" s="2">
        <f>'[1]GA data growth'!$J$85</f>
        <v>7.9067391490791894E-2</v>
      </c>
      <c r="L16" s="1" t="s">
        <v>8</v>
      </c>
      <c r="M16" s="2">
        <f>G16-I16</f>
        <v>2.8853202647632914E-2</v>
      </c>
      <c r="P16" s="4" t="s">
        <v>8</v>
      </c>
      <c r="Q16" s="4">
        <f>G16-J16</f>
        <v>2.8853202647632914E-2</v>
      </c>
    </row>
    <row r="17" spans="1:17">
      <c r="A17" s="2" t="s">
        <v>7</v>
      </c>
      <c r="B17" s="2" t="s">
        <v>6</v>
      </c>
      <c r="C17" s="5">
        <f>100*'[1]GA data level'!$K$23</f>
        <v>15.582702039705264</v>
      </c>
      <c r="D17" s="2"/>
      <c r="E17" s="1" t="s">
        <v>7</v>
      </c>
      <c r="F17" s="1" t="s">
        <v>6</v>
      </c>
      <c r="G17" s="2">
        <f>'[1]GA data growth'!$K$23</f>
        <v>0.69222315844472559</v>
      </c>
      <c r="I17" s="2">
        <f>'[1]GA data growth'!$K$77</f>
        <v>-0.31614330344713476</v>
      </c>
      <c r="J17" s="2">
        <f>'[1]GA data growth'!$K$85</f>
        <v>-0.31614330344713476</v>
      </c>
      <c r="L17" s="1" t="s">
        <v>6</v>
      </c>
      <c r="M17" s="2">
        <f>G17-I17</f>
        <v>1.0083664618918604</v>
      </c>
      <c r="P17" s="4" t="s">
        <v>6</v>
      </c>
      <c r="Q17" s="4">
        <f>G17-J17</f>
        <v>1.0083664618918604</v>
      </c>
    </row>
    <row r="18" spans="1:17">
      <c r="A18" s="2"/>
      <c r="B18" s="2"/>
      <c r="C18" s="5"/>
      <c r="P18" s="4"/>
      <c r="Q18" s="4"/>
    </row>
    <row r="19" spans="1:17">
      <c r="A19" s="2" t="s">
        <v>5</v>
      </c>
      <c r="B19" s="2" t="s">
        <v>4</v>
      </c>
      <c r="C19" s="5">
        <f>100*'[1]GA data level'!$F$23</f>
        <v>-18.328256989129031</v>
      </c>
      <c r="D19" s="2"/>
      <c r="E19" s="1" t="s">
        <v>5</v>
      </c>
      <c r="F19" s="1" t="s">
        <v>4</v>
      </c>
      <c r="G19" s="2">
        <f>'[1]GA data growth'!$F$23</f>
        <v>0.41297470486540377</v>
      </c>
      <c r="I19" s="2">
        <f>'[1]GA data growth'!$F$77</f>
        <v>0.51846210124894077</v>
      </c>
      <c r="J19" s="2">
        <f>'[1]GA data growth'!$F$85</f>
        <v>0.51846210124894077</v>
      </c>
      <c r="L19" s="1" t="s">
        <v>4</v>
      </c>
      <c r="M19" s="2">
        <f>G19-I19</f>
        <v>-0.10548739638353699</v>
      </c>
      <c r="P19" s="4" t="s">
        <v>4</v>
      </c>
      <c r="Q19" s="4">
        <f>G19-J19</f>
        <v>-0.10548739638353699</v>
      </c>
    </row>
    <row r="20" spans="1:17">
      <c r="A20" s="2" t="s">
        <v>3</v>
      </c>
      <c r="B20" s="2" t="s">
        <v>2</v>
      </c>
      <c r="C20" s="5">
        <f>100*'[1]GA data level'!$G$23</f>
        <v>-7.5294127686841179</v>
      </c>
      <c r="D20" s="2"/>
      <c r="E20" s="1" t="s">
        <v>3</v>
      </c>
      <c r="F20" s="1" t="s">
        <v>2</v>
      </c>
      <c r="G20" s="2">
        <f>'[1]GA data growth'!$G$23</f>
        <v>-1.4312773509468599</v>
      </c>
      <c r="I20" s="2">
        <f>'[1]GA data growth'!$G$77</f>
        <v>0.31162274723732775</v>
      </c>
      <c r="J20" s="2">
        <f>'[1]GA data growth'!$G$85</f>
        <v>0.31162274723732775</v>
      </c>
      <c r="L20" s="1" t="s">
        <v>2</v>
      </c>
      <c r="M20" s="2">
        <f>G20-I20</f>
        <v>-1.7429000981841876</v>
      </c>
      <c r="P20" s="4" t="s">
        <v>2</v>
      </c>
      <c r="Q20" s="4">
        <f>G20-J20</f>
        <v>-1.7429000981841876</v>
      </c>
    </row>
    <row r="21" spans="1:17">
      <c r="A21" s="2" t="s">
        <v>1</v>
      </c>
      <c r="B21" s="2" t="s">
        <v>0</v>
      </c>
      <c r="C21" s="5">
        <f>100*'[1]GA data level'!$H$23</f>
        <v>-8.8737609324348483</v>
      </c>
      <c r="D21" s="2"/>
      <c r="E21" s="1" t="s">
        <v>1</v>
      </c>
      <c r="F21" s="1" t="s">
        <v>0</v>
      </c>
      <c r="G21" s="2">
        <f>'[1]GA data growth'!$H$23</f>
        <v>0.81019668704753012</v>
      </c>
      <c r="I21" s="2">
        <f>'[1]GA data growth'!$H$77</f>
        <v>0.29572625619054205</v>
      </c>
      <c r="J21" s="2">
        <f>'[1]GA data growth'!$H$85</f>
        <v>0.29572625619054205</v>
      </c>
      <c r="L21" s="1" t="s">
        <v>0</v>
      </c>
      <c r="M21" s="2">
        <f>G21-I21</f>
        <v>0.51447043085698807</v>
      </c>
      <c r="P21" s="4" t="s">
        <v>0</v>
      </c>
      <c r="Q21" s="4">
        <f>G21-J21</f>
        <v>0.51447043085698807</v>
      </c>
    </row>
    <row r="22" spans="1:17">
      <c r="A22" s="2"/>
      <c r="B22" s="2"/>
      <c r="C22" s="2"/>
      <c r="D22" s="2"/>
    </row>
    <row r="40" spans="3:18">
      <c r="E40" s="2"/>
      <c r="G40" s="3"/>
      <c r="H40" s="3"/>
    </row>
    <row r="41" spans="3:18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3:18">
      <c r="E42" s="2"/>
    </row>
  </sheetData>
  <pageMargins left="0.75" right="0.75" top="1" bottom="1" header="0.5" footer="0.5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 1 &amp; 2. Accounting graph</vt:lpstr>
    </vt:vector>
  </TitlesOfParts>
  <Company>Kent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Koby</dc:creator>
  <cp:lastModifiedBy>Geoff Koby</cp:lastModifiedBy>
  <dcterms:created xsi:type="dcterms:W3CDTF">2011-04-19T13:52:02Z</dcterms:created>
  <dcterms:modified xsi:type="dcterms:W3CDTF">2011-04-19T13:52:17Z</dcterms:modified>
</cp:coreProperties>
</file>